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805" firstSheet="1" activeTab="5"/>
  </bookViews>
  <sheets>
    <sheet name="laroux" sheetId="1" state="hidden" r:id="rId1"/>
    <sheet name="Титул." sheetId="2" r:id="rId2"/>
    <sheet name="Актив" sheetId="3" r:id="rId3"/>
    <sheet name="Пассив" sheetId="4" r:id="rId4"/>
    <sheet name="титул ф.р" sheetId="5" r:id="rId5"/>
    <sheet name="ООФР" sheetId="6" r:id="rId6"/>
  </sheets>
  <definedNames>
    <definedName name="_xlnm.Print_Area" localSheetId="2">'Актив'!$A$1:$H$116</definedName>
  </definedNames>
  <calcPr fullCalcOnLoad="1"/>
</workbook>
</file>

<file path=xl/sharedStrings.xml><?xml version="1.0" encoding="utf-8"?>
<sst xmlns="http://schemas.openxmlformats.org/spreadsheetml/2006/main" count="630" uniqueCount="439">
  <si>
    <t>Корхона,ташкилот</t>
  </si>
  <si>
    <t>ОКПО буйича</t>
  </si>
  <si>
    <t>по ОКПО</t>
  </si>
  <si>
    <t>Тармок</t>
  </si>
  <si>
    <t>Ташкилий - хукукий шакли</t>
  </si>
  <si>
    <t>ХХТУТ буйича</t>
  </si>
  <si>
    <t>по ОКОНХ</t>
  </si>
  <si>
    <t>ТХШТ буйича</t>
  </si>
  <si>
    <t>по КОПФ</t>
  </si>
  <si>
    <t>Мулкчилик шакли</t>
  </si>
  <si>
    <t>МШТ буйича</t>
  </si>
  <si>
    <t>по КФС</t>
  </si>
  <si>
    <t>Вазирлик, идора ва бошкалар</t>
  </si>
  <si>
    <t>СТИР</t>
  </si>
  <si>
    <t>Худуд</t>
  </si>
  <si>
    <t>Территория ___________________________________________</t>
  </si>
  <si>
    <t>Манзил</t>
  </si>
  <si>
    <t>ДБИБТ буйича</t>
  </si>
  <si>
    <t>по СООГУ</t>
  </si>
  <si>
    <t>Солик туловчининг идентификацион раками</t>
  </si>
  <si>
    <t>Идентификационный номер налогоплательщика</t>
  </si>
  <si>
    <t>ИНН</t>
  </si>
  <si>
    <t>МХОБТ</t>
  </si>
  <si>
    <t>СОАТО</t>
  </si>
  <si>
    <t>Жунатилган сана</t>
  </si>
  <si>
    <t>Дата высылки</t>
  </si>
  <si>
    <t>Кабул килинган сана</t>
  </si>
  <si>
    <t>Дата получения</t>
  </si>
  <si>
    <t>Такдим этиш муддати</t>
  </si>
  <si>
    <t>Сроки представления</t>
  </si>
  <si>
    <t>БУХГАЛТЕРИЯ БАЛАНСИ - 1 сонли шакл</t>
  </si>
  <si>
    <t>БУХГАЛТЕРСКИЙ БАЛАНС - форма № 1</t>
  </si>
  <si>
    <t>Узбекистон Республикаси Молия вазирлигининг</t>
  </si>
  <si>
    <t>2002 йил 27 декабридаги 140 сонли буйругига</t>
  </si>
  <si>
    <t>1 - сонли илова, УзР АВ томонидан 2003 йил</t>
  </si>
  <si>
    <t>24 январда руйхатга олинган № 1209</t>
  </si>
  <si>
    <t>Приложеник №1 к Приказу министра</t>
  </si>
  <si>
    <t>финансов от 27 декабря 2002 г. № 140</t>
  </si>
  <si>
    <t>зарегистрированному МЮ</t>
  </si>
  <si>
    <t>24 января 2003 г. № 1209</t>
  </si>
  <si>
    <t>Хисобот йили</t>
  </si>
  <si>
    <t>бошига</t>
  </si>
  <si>
    <t>охирига</t>
  </si>
  <si>
    <t>На начало</t>
  </si>
  <si>
    <t>отчетного года</t>
  </si>
  <si>
    <t xml:space="preserve">На конец </t>
  </si>
  <si>
    <t>Сатр</t>
  </si>
  <si>
    <t>коди</t>
  </si>
  <si>
    <t xml:space="preserve">Код </t>
  </si>
  <si>
    <t>стр.</t>
  </si>
  <si>
    <t>Курсаткичларнинг номи</t>
  </si>
  <si>
    <t>Наименование показателей</t>
  </si>
  <si>
    <t>1.  Узок муддатли активлар</t>
  </si>
  <si>
    <t xml:space="preserve">      Асосий воситалар:</t>
  </si>
  <si>
    <t xml:space="preserve">      Основные средства:</t>
  </si>
  <si>
    <t>Бошлангич (кайта тиклаш) киймати (0100, 0300)</t>
  </si>
  <si>
    <t>Первоначальная (восстановительная) стоимость (0100, 0300)</t>
  </si>
  <si>
    <t>010</t>
  </si>
  <si>
    <t>Эскириш (0200)</t>
  </si>
  <si>
    <t>Износ (0200)</t>
  </si>
  <si>
    <t>Колдик (баланс) киймати 010 - 011</t>
  </si>
  <si>
    <t>Остаточная (балансовая) стоимость 010 - 011</t>
  </si>
  <si>
    <t>011</t>
  </si>
  <si>
    <t>012</t>
  </si>
  <si>
    <t xml:space="preserve">       Нематериальные активы:</t>
  </si>
  <si>
    <t xml:space="preserve">       Номоддий активлар:</t>
  </si>
  <si>
    <t>Бошлангич киймати (0400)</t>
  </si>
  <si>
    <t>Первоначальная стоимость (0400)</t>
  </si>
  <si>
    <t>020</t>
  </si>
  <si>
    <t>Эскириш (0500)</t>
  </si>
  <si>
    <t>Износ (0500)</t>
  </si>
  <si>
    <t>Колдик (баланс) киймати 020 - 021</t>
  </si>
  <si>
    <t>Остаточная (балансовая) стоимость 020 - 021</t>
  </si>
  <si>
    <t>021</t>
  </si>
  <si>
    <t>022</t>
  </si>
  <si>
    <t>030</t>
  </si>
  <si>
    <t>Узок муддатли инвестициялар жами (040,050,060,080), шу жумладан:</t>
  </si>
  <si>
    <t>Долгосрочные инвестиции всего (040,050,060,070,080), в том числе:</t>
  </si>
  <si>
    <t>040</t>
  </si>
  <si>
    <t>050</t>
  </si>
  <si>
    <t>060</t>
  </si>
  <si>
    <t>070</t>
  </si>
  <si>
    <t>080</t>
  </si>
  <si>
    <t xml:space="preserve">   Кийматли когозлар (0610)</t>
  </si>
  <si>
    <t xml:space="preserve">   Ценные бумаги (0610)</t>
  </si>
  <si>
    <t xml:space="preserve">   Шуъба хужалик жамиятларга инвестициялар (0620)</t>
  </si>
  <si>
    <t xml:space="preserve">   Инвестиции в дочерние хозяйственные общества (0620)</t>
  </si>
  <si>
    <t xml:space="preserve">   Тоъба хужалик жамиятларга инвестициялар (0630)</t>
  </si>
  <si>
    <t xml:space="preserve">   Инвестиции в зависимые хозяйственные общества (0630)</t>
  </si>
  <si>
    <t xml:space="preserve">   Чет эл сармоясига эга ташкилотларга инвестициялар (0640)</t>
  </si>
  <si>
    <t xml:space="preserve">   Инвестиции в предприятия с иностранным капиталом (0640)</t>
  </si>
  <si>
    <t xml:space="preserve">   Бошка узок муддатли инвестициялар (0690)</t>
  </si>
  <si>
    <t xml:space="preserve">   Прочие долгосрочные инвестиции (0690)</t>
  </si>
  <si>
    <t>Урнатилиши керау жихозлар (0710,0720)</t>
  </si>
  <si>
    <t>Оборудование к установке (0710,0720)</t>
  </si>
  <si>
    <t>Капитал куйилмалар (0800)</t>
  </si>
  <si>
    <t>Капитальные вложения (0800)</t>
  </si>
  <si>
    <t>Узок муддатли дебиторлик карзлари (0910,0920,0930,0940)</t>
  </si>
  <si>
    <t>Долгосрочная дебиторская зодолженность (0910,0920,0930,0940)</t>
  </si>
  <si>
    <t xml:space="preserve">   шундан: муддати утган</t>
  </si>
  <si>
    <t xml:space="preserve">   из неё: просроченная</t>
  </si>
  <si>
    <t>090</t>
  </si>
  <si>
    <t>Узок муддатли кечиктирилган карзлари (0950,0960,0990)</t>
  </si>
  <si>
    <t>Долгосрочные отсроченные расходы (0950,0960,0990)</t>
  </si>
  <si>
    <t xml:space="preserve">А  К  Т  И  В </t>
  </si>
  <si>
    <t>2. Жорий активлар</t>
  </si>
  <si>
    <t xml:space="preserve">2. Текушие активы </t>
  </si>
  <si>
    <t>Товар-моддий захиралар, жами (сатр. 150+160+170+180), шу жумладан:</t>
  </si>
  <si>
    <t>Товарно-материальные запасы, всего (стр.150+160+170+180),в том числе:</t>
  </si>
  <si>
    <t xml:space="preserve">   Ишлаб чикариш захиралари (1000,1100,1500,1600)</t>
  </si>
  <si>
    <t xml:space="preserve">   Производственные запасы (1000,1100,1500,1600)</t>
  </si>
  <si>
    <t xml:space="preserve">   Тугалланмаган ишлаб чикариш (2000,2100,2300,2600,2700)</t>
  </si>
  <si>
    <t xml:space="preserve">   Незавершённое производство (2000,2100,2300,2600,2700)</t>
  </si>
  <si>
    <t xml:space="preserve">   Тайёр махсулот (2800)</t>
  </si>
  <si>
    <t xml:space="preserve">   Готовая продукция (2800)</t>
  </si>
  <si>
    <t xml:space="preserve">   Товарлар (2900)</t>
  </si>
  <si>
    <t xml:space="preserve">   Товары (2900)</t>
  </si>
  <si>
    <t>140</t>
  </si>
  <si>
    <t>150</t>
  </si>
  <si>
    <t>160</t>
  </si>
  <si>
    <t>170</t>
  </si>
  <si>
    <t>180</t>
  </si>
  <si>
    <t>190</t>
  </si>
  <si>
    <t>Келгуси давр сарфлари (3100)</t>
  </si>
  <si>
    <t>Расходы будуших периодов (3100)</t>
  </si>
  <si>
    <t>Кечиктирилган харажатлар (3200)</t>
  </si>
  <si>
    <t>Отсроченные расходы (3200)</t>
  </si>
  <si>
    <t>Жами дебиторлар (220+230+240+250+260+270+280+290+300+310)</t>
  </si>
  <si>
    <t>Дебиторов всего (220+230+240+250+260+270+280+290+300+310)</t>
  </si>
  <si>
    <t>200</t>
  </si>
  <si>
    <t>210</t>
  </si>
  <si>
    <t xml:space="preserve">                                                             шундан: муддати утган</t>
  </si>
  <si>
    <t xml:space="preserve">                                                             из неё: просроченная</t>
  </si>
  <si>
    <t xml:space="preserve">   Харидор ва буюртмачиларнинг карзлари (4000 дан 4900нинг айирмаси)</t>
  </si>
  <si>
    <t xml:space="preserve">   Задолжность покупателей и заказчиков (4000 за минусом 4900)</t>
  </si>
  <si>
    <t xml:space="preserve">   Ажратилган булинмаларнинг карзлари (4110)</t>
  </si>
  <si>
    <t xml:space="preserve">   Задолженность обособленных подразделений (4110)</t>
  </si>
  <si>
    <t xml:space="preserve">   Шуъба ва тоъбе хужалик жамиятларнинг карзлари (4120)</t>
  </si>
  <si>
    <t xml:space="preserve">   Задолженность дочерних и зависимых хозяйственных обществ (4120)</t>
  </si>
  <si>
    <t xml:space="preserve">   Ходимларга берилган бунаклар (4200)</t>
  </si>
  <si>
    <t xml:space="preserve">   Авансы, выданные персоналу (4200)</t>
  </si>
  <si>
    <t xml:space="preserve">   Мол етказиб берувчилар ва пудратчиларга берилган бунаклар (4300)</t>
  </si>
  <si>
    <t xml:space="preserve">   Авансы, выданные поставщикам и подрядчикам (4300)</t>
  </si>
  <si>
    <t xml:space="preserve">   Бюджетга солик ва йигимлар буйича бунак туловлари (4400)</t>
  </si>
  <si>
    <t xml:space="preserve">   Авансовые платежи по налогам и сборам в бюджет (4400)</t>
  </si>
  <si>
    <t xml:space="preserve">   Давлат максади туловлари ва сугурталар буйича бунак туловлари</t>
  </si>
  <si>
    <t xml:space="preserve">   Таъсисчиларнинг устав капиталига улушлар буйича карзи (4600)</t>
  </si>
  <si>
    <t xml:space="preserve">   Авансовые платежи в гос. целевые фонды и по страхованию (4500)</t>
  </si>
  <si>
    <t xml:space="preserve">   Задолженность учередителей по вкладам в уставной капитал (4600)</t>
  </si>
  <si>
    <t xml:space="preserve">   Ходимларнинг бошка операциялар буйича карзлари (4700)</t>
  </si>
  <si>
    <t xml:space="preserve">   Задолженность персонала по прочим операциям (4700)</t>
  </si>
  <si>
    <t xml:space="preserve">   Бошка дебиторлар буйича хаклар (4800)</t>
  </si>
  <si>
    <t xml:space="preserve">   Задолженность прочих дебиторов (4800)</t>
  </si>
  <si>
    <t>211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</si>
  <si>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</si>
  <si>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</si>
  <si>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</si>
  <si>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</si>
  <si>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</si>
  <si>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</si>
  <si>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</si>
  <si>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</si>
  <si>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</si>
  <si>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</si>
  <si>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Пул маблаглари, жами (сатр. 330+340+350+360), шу жумладан</t>
  </si>
  <si>
    <t>Денежные средства, всего (стр.330+340+350+360), в том числе</t>
  </si>
  <si>
    <t xml:space="preserve">   Кассадаги пул маблаглари(5000)</t>
  </si>
  <si>
    <t xml:space="preserve">   Данежные средства в кассе (5000)</t>
  </si>
  <si>
    <t xml:space="preserve">   Хисоб ракамидаги пул маблаглари (5100)</t>
  </si>
  <si>
    <t xml:space="preserve">   Денежные средства на расчетном счету (5100)</t>
  </si>
  <si>
    <t xml:space="preserve">   Чет эл валюталаридаги пул маблаглари (5200,5300)</t>
  </si>
  <si>
    <t xml:space="preserve">   Денежные средства в иностранной валюте (5200,5300)</t>
  </si>
  <si>
    <t xml:space="preserve">   Бошка турдаги пул маблаглари ва эквивалентлари (5500,5600,5700)</t>
  </si>
  <si>
    <t xml:space="preserve">   Прочие денежные средства и эквиваленты (5500,5600,5700)</t>
  </si>
  <si>
    <t>Киска муддатли инвестициялар (5800)</t>
  </si>
  <si>
    <t>Краткосрочные инвестиции (5800)</t>
  </si>
  <si>
    <t>320</t>
  </si>
  <si>
    <t>330</t>
  </si>
  <si>
    <t>340</t>
  </si>
  <si>
    <t>350</t>
  </si>
  <si>
    <t>360</t>
  </si>
  <si>
    <t>Бошка турдаги активлар (5900)</t>
  </si>
  <si>
    <t>прочие текущие активы (5900)</t>
  </si>
  <si>
    <t>Балансининг активи буйича ЖАМИ (130+390)</t>
  </si>
  <si>
    <t>ВСЕГО по активу баланса (130+390)</t>
  </si>
  <si>
    <t>370</t>
  </si>
  <si>
    <t>380</t>
  </si>
  <si>
    <t>390</t>
  </si>
  <si>
    <t>400</t>
  </si>
  <si>
    <t xml:space="preserve">  2 БУЛИМ БУЙИЧА ЖАМИ (140+190+200+210+320+370+380)</t>
  </si>
  <si>
    <t xml:space="preserve">  ИТОГО ПО РАЗДЕЛУ 2 (140+190+200+210+320+370+380)</t>
  </si>
  <si>
    <t xml:space="preserve">  ИТОГО ПО РАЗДЕЛУ 1 (стр. 012+022+030+090+100+110+120)</t>
  </si>
  <si>
    <t xml:space="preserve">  1 БУЛИМ БУЙИЧА ЖАМИ (сатр.012+022+030+090+100+110+120)</t>
  </si>
  <si>
    <t>П  А  С  С  И  В</t>
  </si>
  <si>
    <t>1. Уз маблаглари манбалари</t>
  </si>
  <si>
    <t>1. Источники собственных средств</t>
  </si>
  <si>
    <t xml:space="preserve">   1.  Долгосрочные активы</t>
  </si>
  <si>
    <t>Устав капитали (8300)</t>
  </si>
  <si>
    <t>Уставной капитал (8300)</t>
  </si>
  <si>
    <t>Резерв капитали (8500,8840)</t>
  </si>
  <si>
    <t>Кушилган капитали (8400)</t>
  </si>
  <si>
    <t>Добавленный капитал (8400)</t>
  </si>
  <si>
    <t>Резервный капитал (8500,8840)</t>
  </si>
  <si>
    <t>Сотиб олинган хусусий акциялар (8600)</t>
  </si>
  <si>
    <t>Выкупленные собственные акции (8600)</t>
  </si>
  <si>
    <t>Таксимланмаган фойда (копланмаган зарар) (8700)</t>
  </si>
  <si>
    <t>Нераспределенная прибыль (непокрытый убыток) (8700)</t>
  </si>
  <si>
    <t>Максади тушумлар (8800)</t>
  </si>
  <si>
    <t>Целевые поступления (8800)</t>
  </si>
  <si>
    <t>Келгуси давр харажатлари ва туловлари учун захирлар (8900)</t>
  </si>
  <si>
    <t>Резервы предстоящих расходов и платежей (8900)</t>
  </si>
  <si>
    <t xml:space="preserve">  1 БУЛИМ БУЙИЧА ЖАМИ (410+420+430+440+450+460+470)</t>
  </si>
  <si>
    <t xml:space="preserve">  ИТОГО ПО РАЗДЕЛУ 1 (410+420+430+440+450+460+470)</t>
  </si>
  <si>
    <t>410</t>
  </si>
  <si>
    <t>420</t>
  </si>
  <si>
    <t>430</t>
  </si>
  <si>
    <t>440</t>
  </si>
  <si>
    <t>450</t>
  </si>
  <si>
    <t>460</t>
  </si>
  <si>
    <t>470</t>
  </si>
  <si>
    <t>480</t>
  </si>
  <si>
    <t>2.  Мажбуриятлар</t>
  </si>
  <si>
    <t>2.  Обязательства</t>
  </si>
  <si>
    <t xml:space="preserve">Узок муддатли мажбуриятлар жами </t>
  </si>
  <si>
    <t>Долгосрочные обязательства всего</t>
  </si>
  <si>
    <t xml:space="preserve">                       шу жумладан: узок муддатли кредиторлик карзлари</t>
  </si>
  <si>
    <t>(сатр.500+510+520+530+540+550+560+570+580+590)</t>
  </si>
  <si>
    <t>( стр. 500+510+520+530+540+550+560+570+580+590)</t>
  </si>
  <si>
    <t>(сатр. 500+520+540+560+590)</t>
  </si>
  <si>
    <t xml:space="preserve">                       в том числе: долгосрочная кредиторская задолженность</t>
  </si>
  <si>
    <t>( стр.  500+520+540+560+590)</t>
  </si>
  <si>
    <t xml:space="preserve">            шундан: муддати утган узок муддатли кредиторлик карзлари</t>
  </si>
  <si>
    <t xml:space="preserve">            из неё: просроченная долгосрочная кредиторская задолженность</t>
  </si>
  <si>
    <t xml:space="preserve">   Мол етказиб берувчилар ва пудратчилар узок муддатли карзлар (7000)</t>
  </si>
  <si>
    <t xml:space="preserve">   Долгосрочная задолженность поставщикам и подрядчикам (7000)</t>
  </si>
  <si>
    <t xml:space="preserve">   Ажратилган булинмаларга узок муддатли карзлари (7110)</t>
  </si>
  <si>
    <t xml:space="preserve">   Долгосрочная задолженность обособленным подразделениям (7110)</t>
  </si>
  <si>
    <t xml:space="preserve">   Шуъба ва тоъбе хужалик жамиятларига узок муддатли карзлари (7120)</t>
  </si>
  <si>
    <t xml:space="preserve">   Долгосрочная задолженность дочерним и зависимым хоз.обществам</t>
  </si>
  <si>
    <t xml:space="preserve">   Узок муддатли кечиктирилган даромадлар (7210,7220,7230)</t>
  </si>
  <si>
    <t xml:space="preserve">   Долгосрочные отсроченные доходы (7210,7220,7230)</t>
  </si>
  <si>
    <t xml:space="preserve">   Солик ва мажбурият тулов б-ча узок муддатли кечиктирилган мажбур-лар</t>
  </si>
  <si>
    <t xml:space="preserve">   Долгосроч.отсроч.обязательства по налогам и обязат.платежам (7240)</t>
  </si>
  <si>
    <t xml:space="preserve">   Бошка узок муддатли кечиктирилган мажбуриятлар (7250,7290)</t>
  </si>
  <si>
    <t xml:space="preserve">   Прочие долгосрочные отсроченные обязательства (7250,7290)</t>
  </si>
  <si>
    <t xml:space="preserve">   Харидор ва буюртмачилардан олинган бунаклар (7310)</t>
  </si>
  <si>
    <t xml:space="preserve">   Авансы полученные от покупателей и заказчиков (7310)</t>
  </si>
  <si>
    <t xml:space="preserve">   Узок муддатли банк кредитлар (7810)</t>
  </si>
  <si>
    <t xml:space="preserve">   Долгосрочные банковские кредиты (7810)</t>
  </si>
  <si>
    <t xml:space="preserve">   Узок муддатли займлар (7820,7830,7840)</t>
  </si>
  <si>
    <t xml:space="preserve">   Долгосрочные займы (7820,7830,7840)</t>
  </si>
  <si>
    <t xml:space="preserve">   Бошка узок муддатли кредиторлик карзлари (7900)</t>
  </si>
  <si>
    <t xml:space="preserve">   Прочие долгосрочные кредиторские задолженности (7900)</t>
  </si>
  <si>
    <t>490</t>
  </si>
  <si>
    <t>491</t>
  </si>
  <si>
    <t xml:space="preserve">Жорий мажбуриятлар, жами </t>
  </si>
  <si>
    <t>(сатр.610+620+630+640+650+660+670+680+690+700+710+720+730+740+750+760)</t>
  </si>
  <si>
    <t>Текущие обязательства, всего</t>
  </si>
  <si>
    <t>(стр.610+620+630+640+650+660+670+680+690+700+710+720+730+740+750+760)</t>
  </si>
  <si>
    <t>600</t>
  </si>
  <si>
    <t xml:space="preserve">          шу жумладан: жорий кредиторлик карзлари </t>
  </si>
  <si>
    <t>(сатр. 610+630+650+670+680+690+700+710+720+760)</t>
  </si>
  <si>
    <t xml:space="preserve">          в том числе: текущая кредиторская задолженность</t>
  </si>
  <si>
    <t>(стр.  610+630+650+670+680+690+700+710+720+760)</t>
  </si>
  <si>
    <t>601</t>
  </si>
  <si>
    <t xml:space="preserve">                          шундан:муддати утган жорий кредиторлик карзлари</t>
  </si>
  <si>
    <t xml:space="preserve">                          из неё: просроченная текущая кредиторская задолженность</t>
  </si>
  <si>
    <t xml:space="preserve">   Мол етказиб берувчилар ва пудратчилар карзлар (6000)</t>
  </si>
  <si>
    <t xml:space="preserve">   Задолженность поставщикам и подрядчикам (6000)</t>
  </si>
  <si>
    <t xml:space="preserve">   Ажратилган булинмаларга карзлар (6110)</t>
  </si>
  <si>
    <t xml:space="preserve">   Задолженность обособленным подразделениям (6110)</t>
  </si>
  <si>
    <t xml:space="preserve">   Шуъба ва тоъбе хужалик жамиятларига карзлари (6120)</t>
  </si>
  <si>
    <t xml:space="preserve">   Задолженность дочерним и зависимым хозяйственным обществам (6120)</t>
  </si>
  <si>
    <t xml:space="preserve">   Кечиктрилган даромадлар (6210,6220,6230)</t>
  </si>
  <si>
    <t xml:space="preserve">   Отсроченные доходы (6210,6220,6230)</t>
  </si>
  <si>
    <t xml:space="preserve">   Солик ва мажбурий туловлар буйича кечиктирилган мажбуриятлар (6240)</t>
  </si>
  <si>
    <t xml:space="preserve">   Отсроченные обязательства по налогам и обязательным платежам (6240)</t>
  </si>
  <si>
    <t xml:space="preserve">   Бошка кечиктирилган мажбуриятлар (6250,6290)</t>
  </si>
  <si>
    <t xml:space="preserve">   Прочие отсроченные обязательства (6250,6290)</t>
  </si>
  <si>
    <t xml:space="preserve">   Олинган бунаклар (6300)</t>
  </si>
  <si>
    <t xml:space="preserve">   Полученные авансы (6300)</t>
  </si>
  <si>
    <t xml:space="preserve">   Бюджетга туловлар буйича карзлар (6400)</t>
  </si>
  <si>
    <t xml:space="preserve">   Задолженность по платежам в бюджет (6400)</t>
  </si>
  <si>
    <t xml:space="preserve">   Сугурта буйича карзлар (6510)</t>
  </si>
  <si>
    <t xml:space="preserve">   Задолженность по страхованию (6510)</t>
  </si>
  <si>
    <t xml:space="preserve">   Максадли давлат жамгармаларига туловлар буйича карзлар (6530)</t>
  </si>
  <si>
    <t xml:space="preserve">   Задолженность по платежам в гос.целевые фонды (6530)</t>
  </si>
  <si>
    <t xml:space="preserve">   Таъсисчиларга булган карзлар (6710,6720)</t>
  </si>
  <si>
    <t xml:space="preserve">   Иш хаки тулаш буйича карзлар (6710,6720)</t>
  </si>
  <si>
    <t xml:space="preserve">   Задолженность по оплате труда (6710,6720)</t>
  </si>
  <si>
    <t xml:space="preserve">   Киска муддатли банк карзлар (6810)</t>
  </si>
  <si>
    <t xml:space="preserve">   Краткосрочные банковские кредиты (6810)</t>
  </si>
  <si>
    <t xml:space="preserve">   Киска муддатли займлар (6820,6830,6840)</t>
  </si>
  <si>
    <t xml:space="preserve">   Краткосрочные займы (6820,6830,6840)</t>
  </si>
  <si>
    <t xml:space="preserve">   Узок муддатли мажбуриятларининг жорий кисми (6950)</t>
  </si>
  <si>
    <t xml:space="preserve">   Текущая часть долгосрочных обязательств (6950)</t>
  </si>
  <si>
    <t xml:space="preserve">   Бошка кредиторлик карзлари (6950 дан ташкари 6900)</t>
  </si>
  <si>
    <t xml:space="preserve">   Прочие кредиторские задолженности (6900 кроме 6950)</t>
  </si>
  <si>
    <t xml:space="preserve"> 2 БУЛИМ БУЙИЧА ЖАМИ (490+600)</t>
  </si>
  <si>
    <t xml:space="preserve"> ИТОГО ПО РАЗДЕЛУ 2 (490+600)</t>
  </si>
  <si>
    <t>Балансининг пассиви буйича ЖАМИ (480+770)</t>
  </si>
  <si>
    <t>ВСЕГО по пассиву баланса (480+770)</t>
  </si>
  <si>
    <t>602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</si>
  <si>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</si>
  <si>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</si>
  <si>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</si>
  <si>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</si>
  <si>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</si>
  <si>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</si>
  <si>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</si>
  <si>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</si>
  <si>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</si>
  <si>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</si>
  <si>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</si>
  <si>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</si>
  <si>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</si>
  <si>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</si>
  <si>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</si>
  <si>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</si>
  <si>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</si>
  <si>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</si>
  <si>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r>
      <t xml:space="preserve">Организационно - правовая форма  </t>
    </r>
    <r>
      <rPr>
        <b/>
        <u val="single"/>
        <sz val="10"/>
        <rFont val="Arial Cyr"/>
        <family val="2"/>
      </rPr>
      <t>Юридическая</t>
    </r>
  </si>
  <si>
    <r>
      <t xml:space="preserve">Форма собственности    </t>
    </r>
    <r>
      <rPr>
        <b/>
        <u val="single"/>
        <sz val="10"/>
        <rFont val="Arial Cyr"/>
        <family val="2"/>
      </rPr>
      <t>Акционерная</t>
    </r>
  </si>
  <si>
    <t>МОЛИЯВИЙ НАТИЖАЛАР ТУГРИСИДА ХИСОБОТ - 2 сонли шакл</t>
  </si>
  <si>
    <t>ОТЧЕТ О ФИНАНСОВЫХ РЕЗУЛЬТАТАХ - форма № 2</t>
  </si>
  <si>
    <t>Утган йилининг шу даврида</t>
  </si>
  <si>
    <t>Хисобот даврида</t>
  </si>
  <si>
    <t>Сатр.</t>
  </si>
  <si>
    <t>За соответствующий период</t>
  </si>
  <si>
    <t>прошлого года</t>
  </si>
  <si>
    <t>За отчетный период</t>
  </si>
  <si>
    <t>Даромадлар</t>
  </si>
  <si>
    <t>Харажатлар</t>
  </si>
  <si>
    <t>Код</t>
  </si>
  <si>
    <t>(фойда)</t>
  </si>
  <si>
    <t>(зарарлар)</t>
  </si>
  <si>
    <t>Доходы</t>
  </si>
  <si>
    <t>Расходы</t>
  </si>
  <si>
    <t>(прибыль)</t>
  </si>
  <si>
    <t>(убыток)</t>
  </si>
  <si>
    <t>Махсулот (товар,иш ва хизмат)ларни сотишдан</t>
  </si>
  <si>
    <t>Х</t>
  </si>
  <si>
    <t xml:space="preserve"> софт тушум</t>
  </si>
  <si>
    <t>Чистая выручка от реализации продукции</t>
  </si>
  <si>
    <t xml:space="preserve"> (товаров, работ и услуг)</t>
  </si>
  <si>
    <t>Сотилган махсулот (товар, иш ва хизмат)ларнинг</t>
  </si>
  <si>
    <t xml:space="preserve"> танархи</t>
  </si>
  <si>
    <t>Себестоимость реализованной продукции</t>
  </si>
  <si>
    <t>Махсулот (товар, иш ва хизмат) ларни сотишнинг</t>
  </si>
  <si>
    <t xml:space="preserve"> ялпи фойдаси (зарари) (сатр. 010-020)</t>
  </si>
  <si>
    <t>Валовая прибыль (убыток) от реализации продук-</t>
  </si>
  <si>
    <t xml:space="preserve"> ции (товаров, работ и услуг) (стр, 010-020</t>
  </si>
  <si>
    <t>Давр харажатлари, жами</t>
  </si>
  <si>
    <t xml:space="preserve"> (сатр, 050+060+070+080) шу жумладан</t>
  </si>
  <si>
    <t>Расходы периода, всего</t>
  </si>
  <si>
    <t xml:space="preserve"> (стр, 050+060+070+080) в том числе</t>
  </si>
  <si>
    <t>Сотиш харажатлари</t>
  </si>
  <si>
    <t>Маъмурий харажатлар</t>
  </si>
  <si>
    <t>Административные расходы</t>
  </si>
  <si>
    <t>Бошка операцион харажатлар</t>
  </si>
  <si>
    <t>Прочие операционные расходы</t>
  </si>
  <si>
    <t>Келгусида соликка тортиладиган базадан</t>
  </si>
  <si>
    <t xml:space="preserve"> чикариладиган хисобот даври харажатлари</t>
  </si>
  <si>
    <t>Расходы отчетного периода, исключаемые из</t>
  </si>
  <si>
    <t>налогооблагаемой базы в будущем</t>
  </si>
  <si>
    <t>Асосий фаолиятининг бошка даромадлари</t>
  </si>
  <si>
    <t>Прочие доходы от основной деятельность</t>
  </si>
  <si>
    <t>Асосий фаолиятнинг фойдаси (зарари)</t>
  </si>
  <si>
    <t>100</t>
  </si>
  <si>
    <t xml:space="preserve"> (сатр.030-040+090)</t>
  </si>
  <si>
    <t>Прибыль (убыток) от основной деятельности</t>
  </si>
  <si>
    <t xml:space="preserve"> (стр. 030-040+090)</t>
  </si>
  <si>
    <t>Молиявий фаолиятнинг даромадлари, жами</t>
  </si>
  <si>
    <t>110</t>
  </si>
  <si>
    <t xml:space="preserve"> (сатр.120+130+140+150+160), шу жумладан</t>
  </si>
  <si>
    <t>Доходы от финансовой деятельности, всего</t>
  </si>
  <si>
    <t xml:space="preserve"> (стр. 120+130+140+150+160), в том числе</t>
  </si>
  <si>
    <t>Дивидентлар шаклидаги даромадлар</t>
  </si>
  <si>
    <t>120</t>
  </si>
  <si>
    <t>Доходы в виде дивидентов</t>
  </si>
  <si>
    <t>Фоизлар шаклидаги даромадлар</t>
  </si>
  <si>
    <t>130</t>
  </si>
  <si>
    <t>Доходы в виде процентов</t>
  </si>
  <si>
    <t>Узок муддатли ижара (лизинг)дан даромадлар</t>
  </si>
  <si>
    <t>Доходы от долгосрочной аренды (лизинг)</t>
  </si>
  <si>
    <t>Валюта курси фаркидан даромадлар</t>
  </si>
  <si>
    <t>Доходы от валютных курсовых разниц</t>
  </si>
  <si>
    <t>Молиявий фаолиятнинг бошка даромадлари</t>
  </si>
  <si>
    <t>Прочие доходы от финансовой деятельности</t>
  </si>
  <si>
    <t>Молиявий фаолият буйича харажатлар</t>
  </si>
  <si>
    <t xml:space="preserve"> (сатр.180+190+200+210), шу жумладан</t>
  </si>
  <si>
    <t xml:space="preserve">Расходы по финансовой деятельности </t>
  </si>
  <si>
    <t xml:space="preserve"> (стр. 180+190+200+210), в том числе</t>
  </si>
  <si>
    <t>Фоизлар шаклидаги харажатлар</t>
  </si>
  <si>
    <t>Расходы в виде процентов</t>
  </si>
  <si>
    <t>Узок муддатли ижара (лизинг) буйича фоизлар</t>
  </si>
  <si>
    <t xml:space="preserve"> шаклидаги харажатлар</t>
  </si>
  <si>
    <t>Расходы в виде процентов по долгосрочной</t>
  </si>
  <si>
    <t>аренде (лизингу)</t>
  </si>
  <si>
    <t>Валюта курси фаркидан зарарлар</t>
  </si>
  <si>
    <t>Убыток от валютных курсовых разниц</t>
  </si>
  <si>
    <t>Молиявий фаолият буйича бошка харажатлар</t>
  </si>
  <si>
    <t>Прочие расходы по финансовой деятельности</t>
  </si>
  <si>
    <t>Умумий хужалик фаолиятининг фойдаси (зарари)</t>
  </si>
  <si>
    <t xml:space="preserve"> (сатр.100+110-170)</t>
  </si>
  <si>
    <t xml:space="preserve">Прибыль (убыток) от общехозяйственной </t>
  </si>
  <si>
    <t xml:space="preserve"> деятельности (стр.100+110-170)</t>
  </si>
  <si>
    <t>Фавкулодаги фойда ва зарарлар</t>
  </si>
  <si>
    <t>Чрезвычайные прибыли и убытки</t>
  </si>
  <si>
    <t xml:space="preserve">Даромад (фойда) солигини талагунга кадар </t>
  </si>
  <si>
    <t xml:space="preserve"> фойда (зарар) (сатр.220+/-230</t>
  </si>
  <si>
    <t>Прибыль (убыток) до уплаты налога на доходы</t>
  </si>
  <si>
    <t xml:space="preserve"> (прибыль) (стр. 220+/-230)</t>
  </si>
  <si>
    <t xml:space="preserve">Даромад (фойда) солиги </t>
  </si>
  <si>
    <t>Налог на доходы (прибыль)</t>
  </si>
  <si>
    <t>Фойдадан бошка соликлар ва йигимлар</t>
  </si>
  <si>
    <t>Прочие налоги и сборы от прибыли</t>
  </si>
  <si>
    <t>Хисобот даврининг соф фойдаси (зарари)</t>
  </si>
  <si>
    <t xml:space="preserve"> (сатр.240-250-260)</t>
  </si>
  <si>
    <t>Чистая прибыль (убыток) отчетного периода</t>
  </si>
  <si>
    <t xml:space="preserve"> (стр. 240-250-260)</t>
  </si>
  <si>
    <t>М.П.</t>
  </si>
  <si>
    <t>Расходы по реализации</t>
  </si>
  <si>
    <r>
      <t xml:space="preserve">Отрасль  </t>
    </r>
    <r>
      <rPr>
        <b/>
        <u val="single"/>
        <sz val="10"/>
        <rFont val="Arial Cyr"/>
        <family val="2"/>
      </rPr>
      <t>Строительная</t>
    </r>
  </si>
  <si>
    <r>
      <t xml:space="preserve">Отрасль    </t>
    </r>
    <r>
      <rPr>
        <b/>
        <u val="single"/>
        <sz val="10"/>
        <rFont val="Arial Cyr"/>
        <family val="2"/>
      </rPr>
      <t xml:space="preserve"> Строительная</t>
    </r>
  </si>
  <si>
    <r>
      <t xml:space="preserve">Единица измерения   </t>
    </r>
    <r>
      <rPr>
        <b/>
        <u val="single"/>
        <sz val="10"/>
        <rFont val="Arial Cyr"/>
        <family val="0"/>
      </rPr>
      <t>т</t>
    </r>
    <r>
      <rPr>
        <b/>
        <u val="single"/>
        <sz val="10"/>
        <rFont val="Arial Cyr"/>
        <family val="2"/>
      </rPr>
      <t>ысяч сум</t>
    </r>
  </si>
  <si>
    <t>Улчов бирлиги</t>
  </si>
  <si>
    <r>
      <t xml:space="preserve">Адрес    </t>
    </r>
    <r>
      <rPr>
        <b/>
        <u val="single"/>
        <sz val="10"/>
        <rFont val="Arial Cyr"/>
        <family val="2"/>
      </rPr>
      <t>г.Самарканд ул.Буюк Ипак Йули-7</t>
    </r>
  </si>
  <si>
    <r>
      <t xml:space="preserve">Единица измерения </t>
    </r>
    <r>
      <rPr>
        <b/>
        <u val="single"/>
        <sz val="10"/>
        <rFont val="Arial Cyr"/>
        <family val="2"/>
      </rPr>
      <t>тысяч сум</t>
    </r>
  </si>
  <si>
    <t>01013</t>
  </si>
  <si>
    <r>
      <t xml:space="preserve">Адрес  </t>
    </r>
    <r>
      <rPr>
        <b/>
        <u val="single"/>
        <sz val="10"/>
        <rFont val="Arial Cyr"/>
        <family val="2"/>
      </rPr>
      <t>г.Самарканд, ул.Буюк Ипак Йули-7</t>
    </r>
  </si>
  <si>
    <t>00133534</t>
  </si>
  <si>
    <r>
      <t xml:space="preserve">Предприятие,организация </t>
    </r>
    <r>
      <rPr>
        <b/>
        <u val="single"/>
        <sz val="10"/>
        <rFont val="Arial Cyr"/>
        <family val="2"/>
      </rPr>
      <t>АО Узкишлокэлектркурилиш</t>
    </r>
  </si>
  <si>
    <t>Генеральный директор_____________________Каимов Х.К.</t>
  </si>
  <si>
    <t xml:space="preserve">     Главный бухгалтер_________________________Рахмонов М.С.</t>
  </si>
  <si>
    <t xml:space="preserve">Министерства, ведомства и другие  </t>
  </si>
  <si>
    <t>Министерства, ведомства и другие</t>
  </si>
  <si>
    <t xml:space="preserve">за 1 квартал 2021 года </t>
  </si>
  <si>
    <t xml:space="preserve">   Задолженность учредителям (6710,6720)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</si>
</sst>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сўм&quot;;\-#,##0\ &quot;сўм&quot;"/>
    <numFmt numFmtId="173" formatCode="#,##0\ &quot;сўм&quot;;[Red]\-#,##0\ &quot;сўм&quot;"/>
    <numFmt numFmtId="174" formatCode="#,##0.00\ &quot;сўм&quot;;\-#,##0.00\ &quot;сўм&quot;"/>
    <numFmt numFmtId="175" formatCode="#,##0.00\ &quot;сўм&quot;;[Red]\-#,##0.00\ &quot;сўм&quot;"/>
    <numFmt numFmtId="176" formatCode="_-* #,##0\ &quot;сўм&quot;_-;\-* #,##0\ &quot;сўм&quot;_-;_-* &quot;-&quot;\ &quot;сўм&quot;_-;_-@_-"/>
    <numFmt numFmtId="177" formatCode="_-* #,##0\ _с_ў_м_-;\-* #,##0\ _с_ў_м_-;_-* &quot;-&quot;\ _с_ў_м_-;_-@_-"/>
    <numFmt numFmtId="178" formatCode="_-* #,##0.00\ &quot;сўм&quot;_-;\-* #,##0.00\ &quot;сўм&quot;_-;_-* &quot;-&quot;??\ &quot;сўм&quot;_-;_-@_-"/>
    <numFmt numFmtId="179" formatCode="_-* #,##0.00\ _с_ў_м_-;\-* #,##0.00\ _с_ў_м_-;_-* &quot;-&quot;??\ _с_ў_м_-;_-@_-"/>
    <numFmt numFmtId="180" formatCode="#,##0.00&quot;р.&quot;"/>
    <numFmt numFmtId="181" formatCode="000000"/>
    <numFmt numFmtId="182" formatCode="_-* #,##0.0_р_._-;\-* #,##0.0_р_._-;_-* &quot;-&quot;??_р_._-;_-@_-"/>
    <numFmt numFmtId="183" formatCode="_-* #,##0_р_._-;\-* #,##0_р_._-;_-* &quot;-&quot;??_р_.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0_р_."/>
    <numFmt numFmtId="191" formatCode="#,##0&quot;сум&quot;;\-#,##0&quot;сум&quot;"/>
    <numFmt numFmtId="192" formatCode="#,##0&quot;сум&quot;;[Red]\-#,##0&quot;сум&quot;"/>
    <numFmt numFmtId="193" formatCode="#,##0.00&quot;сум&quot;;\-#,##0.00&quot;сум&quot;"/>
    <numFmt numFmtId="194" formatCode="#,##0.00&quot;сум&quot;;[Red]\-#,##0.00&quot;сум&quot;"/>
    <numFmt numFmtId="195" formatCode="_-* #,##0&quot;сум&quot;_-;\-* #,##0&quot;сум&quot;_-;_-* &quot;-&quot;&quot;сум&quot;_-;_-@_-"/>
    <numFmt numFmtId="196" formatCode="_-* #,##0_с_у_м_-;\-* #,##0_с_у_м_-;_-* &quot;-&quot;_с_у_м_-;_-@_-"/>
    <numFmt numFmtId="197" formatCode="_-* #,##0.00&quot;сум&quot;_-;\-* #,##0.00&quot;сум&quot;_-;_-* &quot;-&quot;??&quot;сум&quot;_-;_-@_-"/>
    <numFmt numFmtId="198" formatCode="_-* #,##0.00_с_у_м_-;\-* #,##0.00_с_у_м_-;_-* &quot;-&quot;??_с_у_м_-;_-@_-"/>
    <numFmt numFmtId="199" formatCode="#,##0_р_.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#,##0.000"/>
    <numFmt numFmtId="204" formatCode="#,##0.0000"/>
    <numFmt numFmtId="205" formatCode="_-&quot;$&quot;* #,##0_-;\-&quot;$&quot;* #,##0_-;_-&quot;$&quot;* &quot;-&quot;_-;_-@_-"/>
    <numFmt numFmtId="206" formatCode="_-* #,##0_-;\-* #,##0_-;_-* &quot;-&quot;_-;_-@_-"/>
    <numFmt numFmtId="207" formatCode="_-&quot;$&quot;* #,##0.00_-;\-&quot;$&quot;* #,##0.00_-;_-&quot;$&quot;* &quot;-&quot;??_-;_-@_-"/>
    <numFmt numFmtId="208" formatCode="_-* #,##0.00_-;\-* #,##0.00_-;_-* &quot;-&quot;??_-;_-@_-"/>
    <numFmt numFmtId="209" formatCode="_-* #,##0.000_р_._-;\-* #,##0.000_р_._-;_-* &quot;-&quot;??_р_._-;_-@_-"/>
    <numFmt numFmtId="210" formatCode="_-* #,##0.000_р_._-;\-* #,##0.000_р_._-;_-* &quot;-&quot;???_р_._-;_-@_-"/>
    <numFmt numFmtId="211" formatCode="0.0"/>
    <numFmt numFmtId="212" formatCode="_-* #,##0.0_р_._-;\-* #,##0.0_р_._-;_-* &quot;-&quot;?_р_._-;_-@_-"/>
    <numFmt numFmtId="213" formatCode="_(* #,##0.00_);_(* \(#,##0.00\);_(* &quot;-&quot;??_);_(@_)"/>
    <numFmt numFmtId="214" formatCode="0.000"/>
    <numFmt numFmtId="215" formatCode="[$-FC19]d\ mmmm\ yyyy\ &quot;г.&quot;"/>
    <numFmt numFmtId="216" formatCode="_-* #,##0.0\ _с_ў_м_-;\-* #,##0.0\ _с_ў_м_-;_-* &quot;-&quot;?\ _с_ў_м_-;_-@_-"/>
    <numFmt numFmtId="217" formatCode="0;\-0;;@"/>
    <numFmt numFmtId="218" formatCode="###,##0;[Red]\-###,##0;;@"/>
    <numFmt numFmtId="219" formatCode="###,##0;[White]\-###,##0;;@"/>
    <numFmt numFmtId="220" formatCode="#,##0.0;[Red]\-#,##0.0;;@"/>
    <numFmt numFmtId="221" formatCode="#,##0.0;\-#,##0.0;;@"/>
    <numFmt numFmtId="222" formatCode="#,##0.0"/>
    <numFmt numFmtId="223" formatCode="#,##0_);\(#,##0\)"/>
    <numFmt numFmtId="224" formatCode="0.0_)"/>
    <numFmt numFmtId="225" formatCode="#,##0;\-#,##0;;@"/>
    <numFmt numFmtId="226" formatCode="_-* #,##0.0\ _₽_-;\-* #,##0.0\ _₽_-;_-* &quot;-&quot;?\ _₽_-;_-@_-"/>
  </numFmts>
  <fonts count="51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i/>
      <sz val="8"/>
      <name val="Arial Cyr"/>
      <family val="0"/>
    </font>
    <font>
      <b/>
      <i/>
      <sz val="12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i/>
      <sz val="11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2"/>
    </font>
    <font>
      <sz val="9"/>
      <name val="Arial Cyr"/>
      <family val="0"/>
    </font>
    <font>
      <b/>
      <sz val="12"/>
      <name val="Arial Narrow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83" fontId="4" fillId="0" borderId="10" xfId="60" applyNumberFormat="1" applyFont="1" applyBorder="1" applyAlignment="1">
      <alignment horizontal="center"/>
    </xf>
    <xf numFmtId="183" fontId="4" fillId="0" borderId="18" xfId="60" applyNumberFormat="1" applyFont="1" applyBorder="1" applyAlignment="1">
      <alignment horizontal="center"/>
    </xf>
    <xf numFmtId="183" fontId="4" fillId="0" borderId="11" xfId="60" applyNumberFormat="1" applyFont="1" applyBorder="1" applyAlignment="1">
      <alignment horizontal="center"/>
    </xf>
    <xf numFmtId="183" fontId="4" fillId="0" borderId="19" xfId="60" applyNumberFormat="1" applyFont="1" applyBorder="1" applyAlignment="1">
      <alignment horizontal="center"/>
    </xf>
    <xf numFmtId="183" fontId="0" fillId="0" borderId="0" xfId="60" applyNumberFormat="1" applyFont="1" applyAlignment="1">
      <alignment/>
    </xf>
    <xf numFmtId="183" fontId="0" fillId="0" borderId="10" xfId="60" applyNumberFormat="1" applyFont="1" applyBorder="1" applyAlignment="1">
      <alignment/>
    </xf>
    <xf numFmtId="183" fontId="0" fillId="0" borderId="11" xfId="6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3" fontId="0" fillId="0" borderId="19" xfId="6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49" fontId="8" fillId="0" borderId="18" xfId="0" applyNumberFormat="1" applyFont="1" applyBorder="1" applyAlignment="1">
      <alignment horizontal="center" vertical="center"/>
    </xf>
    <xf numFmtId="183" fontId="8" fillId="0" borderId="21" xfId="60" applyNumberFormat="1" applyFont="1" applyBorder="1" applyAlignment="1">
      <alignment horizontal="center"/>
    </xf>
    <xf numFmtId="183" fontId="8" fillId="0" borderId="18" xfId="60" applyNumberFormat="1" applyFont="1" applyBorder="1" applyAlignment="1">
      <alignment horizontal="center"/>
    </xf>
    <xf numFmtId="183" fontId="14" fillId="0" borderId="21" xfId="60" applyNumberFormat="1" applyFont="1" applyBorder="1" applyAlignment="1">
      <alignment horizontal="center"/>
    </xf>
    <xf numFmtId="183" fontId="14" fillId="0" borderId="18" xfId="6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8" fillId="0" borderId="14" xfId="0" applyNumberFormat="1" applyFont="1" applyBorder="1" applyAlignment="1">
      <alignment horizontal="center" vertical="center"/>
    </xf>
    <xf numFmtId="183" fontId="14" fillId="0" borderId="14" xfId="60" applyNumberFormat="1" applyFont="1" applyBorder="1" applyAlignment="1">
      <alignment horizontal="center"/>
    </xf>
    <xf numFmtId="183" fontId="14" fillId="0" borderId="11" xfId="6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 vertical="center"/>
    </xf>
    <xf numFmtId="183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209" fontId="0" fillId="0" borderId="0" xfId="60" applyNumberFormat="1" applyFont="1" applyAlignment="1">
      <alignment/>
    </xf>
    <xf numFmtId="210" fontId="0" fillId="0" borderId="0" xfId="0" applyNumberFormat="1" applyAlignment="1">
      <alignment/>
    </xf>
    <xf numFmtId="49" fontId="0" fillId="0" borderId="0" xfId="0" applyNumberFormat="1" applyBorder="1" applyAlignment="1">
      <alignment horizontal="center" vertical="center"/>
    </xf>
    <xf numFmtId="183" fontId="0" fillId="0" borderId="0" xfId="6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9" xfId="6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9" fillId="0" borderId="0" xfId="0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center"/>
    </xf>
    <xf numFmtId="183" fontId="10" fillId="0" borderId="0" xfId="6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0" fillId="0" borderId="10" xfId="0" applyNumberFormat="1" applyBorder="1" applyAlignment="1">
      <alignment horizontal="center"/>
    </xf>
    <xf numFmtId="183" fontId="0" fillId="0" borderId="10" xfId="60" applyNumberFormat="1" applyFont="1" applyBorder="1" applyAlignment="1">
      <alignment horizontal="center"/>
    </xf>
    <xf numFmtId="183" fontId="0" fillId="0" borderId="11" xfId="60" applyNumberFormat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83" fontId="0" fillId="0" borderId="10" xfId="60" applyNumberFormat="1" applyFont="1" applyFill="1" applyBorder="1" applyAlignment="1">
      <alignment horizontal="center"/>
    </xf>
    <xf numFmtId="183" fontId="0" fillId="0" borderId="11" xfId="60" applyNumberFormat="1" applyFont="1" applyFill="1" applyBorder="1" applyAlignment="1">
      <alignment horizontal="center"/>
    </xf>
    <xf numFmtId="183" fontId="0" fillId="0" borderId="10" xfId="60" applyNumberFormat="1" applyFont="1" applyFill="1" applyBorder="1" applyAlignment="1">
      <alignment horizontal="center"/>
    </xf>
    <xf numFmtId="183" fontId="0" fillId="0" borderId="11" xfId="60" applyNumberFormat="1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1" fillId="0" borderId="0" xfId="0" applyFont="1" applyAlignment="1">
      <alignment horizontal="left"/>
    </xf>
    <xf numFmtId="49" fontId="0" fillId="0" borderId="15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5" xfId="0" applyBorder="1" applyAlignment="1">
      <alignment horizontal="left" vertical="justify"/>
    </xf>
    <xf numFmtId="0" fontId="0" fillId="0" borderId="16" xfId="0" applyBorder="1" applyAlignment="1">
      <alignment horizontal="left" vertical="justify"/>
    </xf>
    <xf numFmtId="0" fontId="0" fillId="0" borderId="17" xfId="0" applyBorder="1" applyAlignment="1">
      <alignment horizontal="left" vertical="justify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9" fillId="4" borderId="15" xfId="0" applyFont="1" applyFill="1" applyBorder="1" applyAlignment="1">
      <alignment horizontal="right"/>
    </xf>
    <xf numFmtId="0" fontId="9" fillId="4" borderId="16" xfId="0" applyFont="1" applyFill="1" applyBorder="1" applyAlignment="1">
      <alignment horizontal="right"/>
    </xf>
    <xf numFmtId="0" fontId="9" fillId="4" borderId="17" xfId="0" applyFont="1" applyFill="1" applyBorder="1" applyAlignment="1">
      <alignment horizontal="right"/>
    </xf>
    <xf numFmtId="183" fontId="10" fillId="4" borderId="10" xfId="60" applyNumberFormat="1" applyFont="1" applyFill="1" applyBorder="1" applyAlignment="1">
      <alignment horizontal="center"/>
    </xf>
    <xf numFmtId="183" fontId="10" fillId="4" borderId="11" xfId="60" applyNumberFormat="1" applyFont="1" applyFill="1" applyBorder="1" applyAlignment="1">
      <alignment horizontal="center"/>
    </xf>
    <xf numFmtId="0" fontId="9" fillId="4" borderId="12" xfId="0" applyFont="1" applyFill="1" applyBorder="1" applyAlignment="1">
      <alignment horizontal="right"/>
    </xf>
    <xf numFmtId="0" fontId="9" fillId="4" borderId="13" xfId="0" applyFont="1" applyFill="1" applyBorder="1" applyAlignment="1">
      <alignment horizontal="right"/>
    </xf>
    <xf numFmtId="0" fontId="9" fillId="4" borderId="14" xfId="0" applyFont="1" applyFill="1" applyBorder="1" applyAlignment="1">
      <alignment horizontal="right"/>
    </xf>
    <xf numFmtId="49" fontId="0" fillId="4" borderId="10" xfId="0" applyNumberFormat="1" applyFill="1" applyBorder="1" applyAlignment="1">
      <alignment horizontal="center"/>
    </xf>
    <xf numFmtId="49" fontId="0" fillId="4" borderId="1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83" fontId="0" fillId="0" borderId="19" xfId="60" applyNumberFormat="1" applyFont="1" applyBorder="1" applyAlignment="1">
      <alignment horizontal="center"/>
    </xf>
    <xf numFmtId="49" fontId="0" fillId="4" borderId="19" xfId="0" applyNumberFormat="1" applyFill="1" applyBorder="1" applyAlignment="1">
      <alignment horizontal="center"/>
    </xf>
    <xf numFmtId="183" fontId="10" fillId="4" borderId="19" xfId="60" applyNumberFormat="1" applyFon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183" fontId="0" fillId="0" borderId="19" xfId="6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183" fontId="0" fillId="0" borderId="18" xfId="60" applyNumberFormat="1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49" fontId="0" fillId="0" borderId="11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83" fontId="0" fillId="0" borderId="19" xfId="6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182" fontId="0" fillId="0" borderId="19" xfId="60" applyNumberFormat="1" applyFont="1" applyBorder="1" applyAlignment="1">
      <alignment horizontal="center" vertical="center"/>
    </xf>
    <xf numFmtId="183" fontId="0" fillId="0" borderId="19" xfId="6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183" fontId="8" fillId="0" borderId="15" xfId="60" applyNumberFormat="1" applyFont="1" applyBorder="1" applyAlignment="1">
      <alignment horizontal="center"/>
    </xf>
    <xf numFmtId="183" fontId="8" fillId="0" borderId="17" xfId="60" applyNumberFormat="1" applyFont="1" applyBorder="1" applyAlignment="1">
      <alignment horizontal="center"/>
    </xf>
    <xf numFmtId="183" fontId="8" fillId="0" borderId="20" xfId="60" applyNumberFormat="1" applyFont="1" applyBorder="1" applyAlignment="1">
      <alignment horizontal="center"/>
    </xf>
    <xf numFmtId="183" fontId="8" fillId="0" borderId="21" xfId="60" applyNumberFormat="1" applyFont="1" applyBorder="1" applyAlignment="1">
      <alignment horizontal="center"/>
    </xf>
    <xf numFmtId="183" fontId="8" fillId="0" borderId="12" xfId="60" applyNumberFormat="1" applyFont="1" applyBorder="1" applyAlignment="1">
      <alignment horizontal="center"/>
    </xf>
    <xf numFmtId="183" fontId="8" fillId="0" borderId="14" xfId="60" applyNumberFormat="1" applyFont="1" applyBorder="1" applyAlignment="1">
      <alignment horizontal="center"/>
    </xf>
    <xf numFmtId="183" fontId="0" fillId="0" borderId="10" xfId="60" applyNumberFormat="1" applyFont="1" applyBorder="1" applyAlignment="1">
      <alignment horizontal="center" vertical="center"/>
    </xf>
    <xf numFmtId="183" fontId="0" fillId="0" borderId="11" xfId="60" applyNumberFormat="1" applyFont="1" applyBorder="1" applyAlignment="1">
      <alignment horizontal="center" vertical="center"/>
    </xf>
    <xf numFmtId="183" fontId="0" fillId="0" borderId="18" xfId="60" applyNumberFormat="1" applyFont="1" applyBorder="1" applyAlignment="1">
      <alignment horizontal="center" vertical="center"/>
    </xf>
    <xf numFmtId="182" fontId="0" fillId="0" borderId="10" xfId="60" applyNumberFormat="1" applyFont="1" applyBorder="1" applyAlignment="1">
      <alignment horizontal="center" vertical="center"/>
    </xf>
    <xf numFmtId="182" fontId="0" fillId="0" borderId="18" xfId="60" applyNumberFormat="1" applyFont="1" applyBorder="1" applyAlignment="1">
      <alignment horizontal="center" vertical="center"/>
    </xf>
    <xf numFmtId="182" fontId="0" fillId="0" borderId="11" xfId="6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182" fontId="0" fillId="0" borderId="19" xfId="6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7">
      <selection activeCell="M39" sqref="M39"/>
    </sheetView>
  </sheetViews>
  <sheetFormatPr defaultColWidth="9.00390625" defaultRowHeight="12.75"/>
  <cols>
    <col min="6" max="6" width="11.875" style="0" customWidth="1"/>
    <col min="7" max="7" width="17.125" style="0" customWidth="1"/>
    <col min="8" max="8" width="14.75390625" style="0" customWidth="1"/>
  </cols>
  <sheetData>
    <row r="1" spans="5:8" ht="12.75">
      <c r="E1" s="64" t="s">
        <v>32</v>
      </c>
      <c r="F1" s="64"/>
      <c r="G1" s="64"/>
      <c r="H1" s="64"/>
    </row>
    <row r="2" spans="5:8" ht="10.5" customHeight="1">
      <c r="E2" s="64" t="s">
        <v>33</v>
      </c>
      <c r="F2" s="64"/>
      <c r="G2" s="64"/>
      <c r="H2" s="64"/>
    </row>
    <row r="3" spans="5:8" ht="9.75" customHeight="1">
      <c r="E3" s="64" t="s">
        <v>34</v>
      </c>
      <c r="F3" s="64"/>
      <c r="G3" s="64"/>
      <c r="H3" s="64"/>
    </row>
    <row r="4" spans="5:8" ht="9" customHeight="1">
      <c r="E4" s="64" t="s">
        <v>35</v>
      </c>
      <c r="F4" s="64"/>
      <c r="G4" s="64"/>
      <c r="H4" s="64"/>
    </row>
    <row r="5" spans="5:8" ht="6.75" customHeight="1">
      <c r="E5" s="64"/>
      <c r="F5" s="64"/>
      <c r="G5" s="64"/>
      <c r="H5" s="64"/>
    </row>
    <row r="6" spans="5:8" ht="9.75" customHeight="1">
      <c r="E6" s="64" t="s">
        <v>36</v>
      </c>
      <c r="F6" s="64"/>
      <c r="G6" s="64"/>
      <c r="H6" s="64"/>
    </row>
    <row r="7" spans="5:8" ht="9" customHeight="1">
      <c r="E7" s="64" t="s">
        <v>37</v>
      </c>
      <c r="F7" s="64"/>
      <c r="G7" s="64"/>
      <c r="H7" s="64"/>
    </row>
    <row r="8" spans="5:8" ht="8.25" customHeight="1">
      <c r="E8" s="64" t="s">
        <v>38</v>
      </c>
      <c r="F8" s="64"/>
      <c r="G8" s="64"/>
      <c r="H8" s="64"/>
    </row>
    <row r="9" spans="5:8" ht="9.75" customHeight="1">
      <c r="E9" s="64" t="s">
        <v>39</v>
      </c>
      <c r="F9" s="64"/>
      <c r="G9" s="64"/>
      <c r="H9" s="64"/>
    </row>
    <row r="14" spans="1:8" ht="15.75">
      <c r="A14" s="68" t="s">
        <v>30</v>
      </c>
      <c r="B14" s="68"/>
      <c r="C14" s="68"/>
      <c r="D14" s="68"/>
      <c r="E14" s="68"/>
      <c r="F14" s="68"/>
      <c r="G14" s="68"/>
      <c r="H14" s="68"/>
    </row>
    <row r="15" spans="1:8" s="4" customFormat="1" ht="15.75">
      <c r="A15" s="68" t="s">
        <v>31</v>
      </c>
      <c r="B15" s="68"/>
      <c r="C15" s="68"/>
      <c r="D15" s="68"/>
      <c r="E15" s="68"/>
      <c r="F15" s="68"/>
      <c r="G15" s="68"/>
      <c r="H15" s="68"/>
    </row>
    <row r="17" spans="1:8" ht="12.75">
      <c r="A17" s="70"/>
      <c r="B17" s="70"/>
      <c r="C17" s="70"/>
      <c r="D17" s="70"/>
      <c r="E17" s="70"/>
      <c r="F17" s="70"/>
      <c r="G17" s="70"/>
      <c r="H17" s="70"/>
    </row>
    <row r="18" spans="1:8" ht="15.75">
      <c r="A18" s="69" t="s">
        <v>437</v>
      </c>
      <c r="B18" s="69"/>
      <c r="C18" s="69"/>
      <c r="D18" s="69"/>
      <c r="E18" s="69"/>
      <c r="F18" s="69"/>
      <c r="G18" s="69"/>
      <c r="H18" s="69"/>
    </row>
    <row r="21" spans="1:8" ht="12.75">
      <c r="A21" s="65" t="s">
        <v>0</v>
      </c>
      <c r="B21" s="65"/>
      <c r="C21" s="2"/>
      <c r="D21" s="2"/>
      <c r="E21" s="2"/>
      <c r="F21" s="2"/>
      <c r="G21" s="1" t="s">
        <v>1</v>
      </c>
      <c r="H21" s="62" t="s">
        <v>431</v>
      </c>
    </row>
    <row r="22" spans="1:8" ht="12.75">
      <c r="A22" s="65" t="s">
        <v>432</v>
      </c>
      <c r="B22" s="65"/>
      <c r="C22" s="65"/>
      <c r="D22" s="65"/>
      <c r="E22" s="65"/>
      <c r="F22" s="65"/>
      <c r="G22" s="1" t="s">
        <v>2</v>
      </c>
      <c r="H22" s="63"/>
    </row>
    <row r="23" spans="1:7" ht="12.75">
      <c r="A23" s="2"/>
      <c r="B23" s="2"/>
      <c r="C23" s="2"/>
      <c r="D23" s="2"/>
      <c r="E23" s="2"/>
      <c r="F23" s="2"/>
      <c r="G23" s="1"/>
    </row>
    <row r="24" spans="1:8" ht="12.75">
      <c r="A24" s="2" t="s">
        <v>3</v>
      </c>
      <c r="B24" s="2"/>
      <c r="C24" s="2"/>
      <c r="D24" s="2"/>
      <c r="E24" s="2"/>
      <c r="F24" s="2"/>
      <c r="G24" s="1" t="s">
        <v>5</v>
      </c>
      <c r="H24" s="66">
        <v>69000</v>
      </c>
    </row>
    <row r="25" spans="1:8" ht="12.75">
      <c r="A25" s="65" t="s">
        <v>423</v>
      </c>
      <c r="B25" s="65"/>
      <c r="C25" s="65"/>
      <c r="D25" s="65"/>
      <c r="E25" s="65"/>
      <c r="F25" s="65"/>
      <c r="G25" s="1" t="s">
        <v>6</v>
      </c>
      <c r="H25" s="67"/>
    </row>
    <row r="26" spans="1:7" ht="12.75">
      <c r="A26" s="2"/>
      <c r="B26" s="2"/>
      <c r="C26" s="2"/>
      <c r="D26" s="2"/>
      <c r="E26" s="2"/>
      <c r="F26" s="2"/>
      <c r="G26" s="1"/>
    </row>
    <row r="27" spans="1:8" ht="12.75">
      <c r="A27" s="65" t="s">
        <v>4</v>
      </c>
      <c r="B27" s="65"/>
      <c r="C27" s="65"/>
      <c r="D27" s="2"/>
      <c r="E27" s="2"/>
      <c r="F27" s="2"/>
      <c r="G27" s="1" t="s">
        <v>7</v>
      </c>
      <c r="H27" s="66">
        <v>1150</v>
      </c>
    </row>
    <row r="28" spans="1:8" ht="12.75">
      <c r="A28" s="65" t="s">
        <v>321</v>
      </c>
      <c r="B28" s="65"/>
      <c r="C28" s="65"/>
      <c r="D28" s="65"/>
      <c r="E28" s="65"/>
      <c r="F28" s="65"/>
      <c r="G28" s="1" t="s">
        <v>8</v>
      </c>
      <c r="H28" s="67"/>
    </row>
    <row r="29" spans="1:7" ht="12.75">
      <c r="A29" s="2"/>
      <c r="B29" s="2"/>
      <c r="C29" s="2"/>
      <c r="D29" s="2"/>
      <c r="E29" s="2"/>
      <c r="F29" s="2"/>
      <c r="G29" s="1"/>
    </row>
    <row r="30" spans="1:8" ht="12.75">
      <c r="A30" s="65" t="s">
        <v>9</v>
      </c>
      <c r="B30" s="65"/>
      <c r="C30" s="2"/>
      <c r="D30" s="2"/>
      <c r="E30" s="2"/>
      <c r="F30" s="2"/>
      <c r="G30" s="1" t="s">
        <v>10</v>
      </c>
      <c r="H30" s="66">
        <v>144</v>
      </c>
    </row>
    <row r="31" spans="1:8" ht="12.75">
      <c r="A31" s="65" t="s">
        <v>322</v>
      </c>
      <c r="B31" s="65"/>
      <c r="C31" s="65"/>
      <c r="D31" s="65"/>
      <c r="E31" s="65"/>
      <c r="F31" s="65"/>
      <c r="G31" s="1" t="s">
        <v>11</v>
      </c>
      <c r="H31" s="67"/>
    </row>
    <row r="32" spans="1:7" ht="12.75">
      <c r="A32" s="2"/>
      <c r="B32" s="2"/>
      <c r="C32" s="2"/>
      <c r="D32" s="2"/>
      <c r="E32" s="2"/>
      <c r="F32" s="2"/>
      <c r="G32" s="1"/>
    </row>
    <row r="33" spans="1:8" ht="12.75">
      <c r="A33" s="65" t="s">
        <v>12</v>
      </c>
      <c r="B33" s="65"/>
      <c r="C33" s="65"/>
      <c r="D33" s="2"/>
      <c r="E33" s="2"/>
      <c r="F33" s="2"/>
      <c r="G33" s="1" t="s">
        <v>17</v>
      </c>
      <c r="H33" s="62" t="s">
        <v>429</v>
      </c>
    </row>
    <row r="34" spans="1:8" ht="12.75">
      <c r="A34" s="65" t="s">
        <v>435</v>
      </c>
      <c r="B34" s="65"/>
      <c r="C34" s="65"/>
      <c r="D34" s="65"/>
      <c r="E34" s="65"/>
      <c r="F34" s="65"/>
      <c r="G34" s="1" t="s">
        <v>18</v>
      </c>
      <c r="H34" s="63"/>
    </row>
    <row r="35" spans="1:7" ht="12.75">
      <c r="A35" s="2"/>
      <c r="B35" s="2"/>
      <c r="C35" s="2"/>
      <c r="D35" s="2"/>
      <c r="E35" s="2"/>
      <c r="F35" s="2"/>
      <c r="G35" s="1"/>
    </row>
    <row r="36" spans="1:8" ht="12.75">
      <c r="A36" s="65" t="s">
        <v>19</v>
      </c>
      <c r="B36" s="65"/>
      <c r="C36" s="65"/>
      <c r="D36" s="65"/>
      <c r="E36" s="65"/>
      <c r="F36" s="2"/>
      <c r="G36" s="1" t="s">
        <v>13</v>
      </c>
      <c r="H36" s="66">
        <v>200714671</v>
      </c>
    </row>
    <row r="37" spans="1:8" ht="12.75">
      <c r="A37" s="65" t="s">
        <v>20</v>
      </c>
      <c r="B37" s="65"/>
      <c r="C37" s="65"/>
      <c r="D37" s="65"/>
      <c r="E37" s="65"/>
      <c r="F37" s="65"/>
      <c r="G37" s="1" t="s">
        <v>21</v>
      </c>
      <c r="H37" s="67"/>
    </row>
    <row r="38" spans="1:7" ht="12.75">
      <c r="A38" s="2"/>
      <c r="B38" s="2"/>
      <c r="C38" s="2"/>
      <c r="D38" s="2"/>
      <c r="E38" s="2"/>
      <c r="F38" s="2"/>
      <c r="G38" s="1"/>
    </row>
    <row r="39" spans="1:8" ht="12.75">
      <c r="A39" s="65" t="s">
        <v>14</v>
      </c>
      <c r="B39" s="65"/>
      <c r="C39" s="2"/>
      <c r="D39" s="2"/>
      <c r="E39" s="2"/>
      <c r="F39" s="2"/>
      <c r="G39" s="1" t="s">
        <v>22</v>
      </c>
      <c r="H39" s="66">
        <v>1718401364</v>
      </c>
    </row>
    <row r="40" spans="1:8" ht="12.75">
      <c r="A40" s="65" t="s">
        <v>15</v>
      </c>
      <c r="B40" s="65"/>
      <c r="C40" s="65"/>
      <c r="D40" s="65"/>
      <c r="E40" s="65"/>
      <c r="F40" s="65"/>
      <c r="G40" s="1" t="s">
        <v>23</v>
      </c>
      <c r="H40" s="67"/>
    </row>
    <row r="41" spans="1:7" ht="12.75">
      <c r="A41" s="2"/>
      <c r="B41" s="2"/>
      <c r="C41" s="2"/>
      <c r="D41" s="2"/>
      <c r="E41" s="2"/>
      <c r="F41" s="2"/>
      <c r="G41" s="1"/>
    </row>
    <row r="42" spans="1:8" ht="12.75">
      <c r="A42" s="2" t="s">
        <v>16</v>
      </c>
      <c r="B42" s="2"/>
      <c r="C42" s="2"/>
      <c r="D42" s="2"/>
      <c r="E42" s="2"/>
      <c r="F42" s="2"/>
      <c r="G42" s="1" t="s">
        <v>24</v>
      </c>
      <c r="H42" s="71">
        <v>44309</v>
      </c>
    </row>
    <row r="43" spans="1:8" ht="12.75">
      <c r="A43" s="65" t="s">
        <v>430</v>
      </c>
      <c r="B43" s="65"/>
      <c r="C43" s="65"/>
      <c r="D43" s="65"/>
      <c r="E43" s="65"/>
      <c r="F43" s="65"/>
      <c r="G43" s="1" t="s">
        <v>25</v>
      </c>
      <c r="H43" s="67"/>
    </row>
    <row r="44" spans="1:7" ht="12.75">
      <c r="A44" s="2"/>
      <c r="B44" s="2"/>
      <c r="C44" s="2"/>
      <c r="D44" s="2"/>
      <c r="E44" s="2"/>
      <c r="F44" s="2"/>
      <c r="G44" s="1"/>
    </row>
    <row r="45" spans="1:8" ht="12.75">
      <c r="A45" s="65" t="s">
        <v>426</v>
      </c>
      <c r="B45" s="65"/>
      <c r="C45" s="2"/>
      <c r="D45" s="2"/>
      <c r="E45" s="2"/>
      <c r="F45" s="2"/>
      <c r="G45" s="1" t="s">
        <v>26</v>
      </c>
      <c r="H45" s="66"/>
    </row>
    <row r="46" spans="1:8" ht="12.75">
      <c r="A46" s="65" t="s">
        <v>428</v>
      </c>
      <c r="B46" s="65"/>
      <c r="C46" s="65"/>
      <c r="D46" s="65"/>
      <c r="E46" s="65"/>
      <c r="F46" s="65"/>
      <c r="G46" s="3" t="s">
        <v>27</v>
      </c>
      <c r="H46" s="67"/>
    </row>
    <row r="47" ht="12.75">
      <c r="G47" s="1"/>
    </row>
    <row r="48" ht="12.75">
      <c r="G48" s="1"/>
    </row>
    <row r="49" spans="7:8" ht="12.75">
      <c r="G49" s="1" t="s">
        <v>28</v>
      </c>
      <c r="H49" s="66"/>
    </row>
    <row r="50" spans="7:8" ht="12.75">
      <c r="G50" s="1" t="s">
        <v>29</v>
      </c>
      <c r="H50" s="67"/>
    </row>
  </sheetData>
  <sheetProtection/>
  <mergeCells count="39">
    <mergeCell ref="H45:H46"/>
    <mergeCell ref="A18:H18"/>
    <mergeCell ref="A17:H17"/>
    <mergeCell ref="A15:H15"/>
    <mergeCell ref="A25:F25"/>
    <mergeCell ref="H42:H43"/>
    <mergeCell ref="A46:F46"/>
    <mergeCell ref="H39:H40"/>
    <mergeCell ref="A39:B39"/>
    <mergeCell ref="A27:C27"/>
    <mergeCell ref="A14:H14"/>
    <mergeCell ref="A22:F22"/>
    <mergeCell ref="A21:B21"/>
    <mergeCell ref="H49:H50"/>
    <mergeCell ref="H24:H25"/>
    <mergeCell ref="H27:H28"/>
    <mergeCell ref="A40:F40"/>
    <mergeCell ref="A43:F43"/>
    <mergeCell ref="A45:B45"/>
    <mergeCell ref="A28:F28"/>
    <mergeCell ref="A30:B30"/>
    <mergeCell ref="A31:F31"/>
    <mergeCell ref="H30:H31"/>
    <mergeCell ref="A37:F37"/>
    <mergeCell ref="A36:E36"/>
    <mergeCell ref="H33:H34"/>
    <mergeCell ref="H36:H37"/>
    <mergeCell ref="A33:C33"/>
    <mergeCell ref="A34:F34"/>
    <mergeCell ref="H21:H22"/>
    <mergeCell ref="E1:H1"/>
    <mergeCell ref="E2:H2"/>
    <mergeCell ref="E3:H3"/>
    <mergeCell ref="E4:H4"/>
    <mergeCell ref="E8:H8"/>
    <mergeCell ref="E9:H9"/>
    <mergeCell ref="E5:H5"/>
    <mergeCell ref="E6:H6"/>
    <mergeCell ref="E7:H7"/>
  </mergeCells>
  <printOptions/>
  <pageMargins left="0.5511811023622047" right="0.2362204724409449" top="0.56" bottom="0.984251968503937" header="0.5118110236220472" footer="0.5118110236220472"/>
  <pageSetup horizontalDpi="600" verticalDpi="6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16"/>
  <sheetViews>
    <sheetView zoomScalePageLayoutView="0" workbookViewId="0" topLeftCell="A82">
      <selection activeCell="H115" sqref="H115:H116"/>
    </sheetView>
  </sheetViews>
  <sheetFormatPr defaultColWidth="9.00390625" defaultRowHeight="12.75"/>
  <cols>
    <col min="2" max="2" width="9.25390625" style="0" customWidth="1"/>
    <col min="5" max="5" width="20.625" style="0" customWidth="1"/>
    <col min="6" max="6" width="5.375" style="0" customWidth="1"/>
    <col min="7" max="7" width="16.00390625" style="22" customWidth="1"/>
    <col min="8" max="8" width="16.875" style="22" customWidth="1"/>
    <col min="9" max="9" width="10.25390625" style="0" bestFit="1" customWidth="1"/>
  </cols>
  <sheetData>
    <row r="3" spans="1:8" ht="12.75">
      <c r="A3" s="11"/>
      <c r="B3" s="12"/>
      <c r="C3" s="12"/>
      <c r="D3" s="12"/>
      <c r="E3" s="13"/>
      <c r="F3" s="14" t="s">
        <v>46</v>
      </c>
      <c r="G3" s="18" t="s">
        <v>40</v>
      </c>
      <c r="H3" s="18" t="s">
        <v>40</v>
      </c>
    </row>
    <row r="4" spans="1:8" ht="15">
      <c r="A4" s="90" t="s">
        <v>50</v>
      </c>
      <c r="B4" s="91"/>
      <c r="C4" s="91"/>
      <c r="D4" s="91"/>
      <c r="E4" s="92"/>
      <c r="F4" s="15" t="s">
        <v>47</v>
      </c>
      <c r="G4" s="19" t="s">
        <v>41</v>
      </c>
      <c r="H4" s="19" t="s">
        <v>42</v>
      </c>
    </row>
    <row r="5" spans="1:8" ht="18.75" customHeight="1">
      <c r="A5" s="90" t="s">
        <v>51</v>
      </c>
      <c r="B5" s="91"/>
      <c r="C5" s="91"/>
      <c r="D5" s="91"/>
      <c r="E5" s="92"/>
      <c r="F5" s="15" t="s">
        <v>48</v>
      </c>
      <c r="G5" s="19" t="s">
        <v>43</v>
      </c>
      <c r="H5" s="19" t="s">
        <v>45</v>
      </c>
    </row>
    <row r="6" spans="1:8" ht="14.25" customHeight="1">
      <c r="A6" s="8"/>
      <c r="B6" s="9"/>
      <c r="C6" s="9"/>
      <c r="D6" s="9"/>
      <c r="E6" s="10"/>
      <c r="F6" s="16" t="s">
        <v>49</v>
      </c>
      <c r="G6" s="20" t="s">
        <v>44</v>
      </c>
      <c r="H6" s="20" t="s">
        <v>44</v>
      </c>
    </row>
    <row r="7" spans="1:8" ht="12.75">
      <c r="A7" s="93">
        <v>1</v>
      </c>
      <c r="B7" s="93"/>
      <c r="C7" s="93"/>
      <c r="D7" s="93"/>
      <c r="E7" s="93"/>
      <c r="F7" s="17">
        <v>2</v>
      </c>
      <c r="G7" s="17">
        <v>3</v>
      </c>
      <c r="H7" s="17">
        <v>4</v>
      </c>
    </row>
    <row r="8" spans="1:8" ht="21" customHeight="1">
      <c r="A8" s="115" t="s">
        <v>104</v>
      </c>
      <c r="B8" s="116"/>
      <c r="C8" s="116"/>
      <c r="D8" s="116"/>
      <c r="E8" s="116"/>
      <c r="F8" s="116"/>
      <c r="G8" s="116"/>
      <c r="H8" s="117"/>
    </row>
    <row r="9" spans="1:8" ht="17.25" customHeight="1">
      <c r="A9" s="118" t="s">
        <v>52</v>
      </c>
      <c r="B9" s="119"/>
      <c r="C9" s="119"/>
      <c r="D9" s="119"/>
      <c r="E9" s="120"/>
      <c r="F9" s="5"/>
      <c r="G9" s="23"/>
      <c r="H9" s="23"/>
    </row>
    <row r="10" spans="1:8" ht="17.25" customHeight="1">
      <c r="A10" s="97" t="s">
        <v>196</v>
      </c>
      <c r="B10" s="98"/>
      <c r="C10" s="98"/>
      <c r="D10" s="98"/>
      <c r="E10" s="99"/>
      <c r="F10" s="6"/>
      <c r="G10" s="24"/>
      <c r="H10" s="24"/>
    </row>
    <row r="11" spans="1:8" ht="15" customHeight="1">
      <c r="A11" s="121" t="s">
        <v>53</v>
      </c>
      <c r="B11" s="122"/>
      <c r="C11" s="122"/>
      <c r="D11" s="122"/>
      <c r="E11" s="123"/>
      <c r="F11" s="5"/>
      <c r="G11" s="23"/>
      <c r="H11" s="23"/>
    </row>
    <row r="12" spans="1:8" ht="15" customHeight="1">
      <c r="A12" s="124" t="s">
        <v>54</v>
      </c>
      <c r="B12" s="125"/>
      <c r="C12" s="125"/>
      <c r="D12" s="125"/>
      <c r="E12" s="126"/>
      <c r="F12" s="6"/>
      <c r="G12" s="24"/>
      <c r="H12" s="24"/>
    </row>
    <row r="13" spans="1:8" ht="12.75">
      <c r="A13" s="80" t="s">
        <v>55</v>
      </c>
      <c r="B13" s="81"/>
      <c r="C13" s="81"/>
      <c r="D13" s="81"/>
      <c r="E13" s="82"/>
      <c r="F13" s="62" t="s">
        <v>57</v>
      </c>
      <c r="G13" s="72">
        <v>30605792</v>
      </c>
      <c r="H13" s="72">
        <v>34256905</v>
      </c>
    </row>
    <row r="14" spans="1:8" ht="12.75">
      <c r="A14" s="83" t="s">
        <v>56</v>
      </c>
      <c r="B14" s="84"/>
      <c r="C14" s="84"/>
      <c r="D14" s="84"/>
      <c r="E14" s="85"/>
      <c r="F14" s="63"/>
      <c r="G14" s="73"/>
      <c r="H14" s="73"/>
    </row>
    <row r="15" spans="1:8" ht="12.75">
      <c r="A15" s="80" t="s">
        <v>58</v>
      </c>
      <c r="B15" s="81"/>
      <c r="C15" s="81"/>
      <c r="D15" s="81"/>
      <c r="E15" s="82"/>
      <c r="F15" s="62" t="s">
        <v>62</v>
      </c>
      <c r="G15" s="72">
        <v>20436832</v>
      </c>
      <c r="H15" s="72">
        <v>21231696</v>
      </c>
    </row>
    <row r="16" spans="1:8" ht="12.75">
      <c r="A16" s="83" t="s">
        <v>59</v>
      </c>
      <c r="B16" s="84"/>
      <c r="C16" s="84"/>
      <c r="D16" s="84"/>
      <c r="E16" s="85"/>
      <c r="F16" s="63"/>
      <c r="G16" s="73"/>
      <c r="H16" s="73"/>
    </row>
    <row r="17" spans="1:8" ht="12.75" customHeight="1">
      <c r="A17" s="80" t="s">
        <v>60</v>
      </c>
      <c r="B17" s="81"/>
      <c r="C17" s="81"/>
      <c r="D17" s="81"/>
      <c r="E17" s="82"/>
      <c r="F17" s="62" t="s">
        <v>63</v>
      </c>
      <c r="G17" s="72">
        <f>G13-G15</f>
        <v>10168960</v>
      </c>
      <c r="H17" s="72">
        <f>H13-H15</f>
        <v>13025209</v>
      </c>
    </row>
    <row r="18" spans="1:9" ht="13.5" customHeight="1">
      <c r="A18" s="83" t="s">
        <v>61</v>
      </c>
      <c r="B18" s="84"/>
      <c r="C18" s="84"/>
      <c r="D18" s="84"/>
      <c r="E18" s="85"/>
      <c r="F18" s="63"/>
      <c r="G18" s="73"/>
      <c r="H18" s="73"/>
      <c r="I18" s="50"/>
    </row>
    <row r="19" spans="1:8" ht="13.5" customHeight="1">
      <c r="A19" s="112" t="s">
        <v>65</v>
      </c>
      <c r="B19" s="113"/>
      <c r="C19" s="113"/>
      <c r="D19" s="113"/>
      <c r="E19" s="114"/>
      <c r="F19" s="66"/>
      <c r="G19" s="72"/>
      <c r="H19" s="72"/>
    </row>
    <row r="20" spans="1:8" ht="12.75" customHeight="1">
      <c r="A20" s="109" t="s">
        <v>64</v>
      </c>
      <c r="B20" s="110"/>
      <c r="C20" s="110"/>
      <c r="D20" s="110"/>
      <c r="E20" s="111"/>
      <c r="F20" s="67"/>
      <c r="G20" s="73"/>
      <c r="H20" s="73"/>
    </row>
    <row r="21" spans="1:8" ht="12.75">
      <c r="A21" s="80" t="s">
        <v>66</v>
      </c>
      <c r="B21" s="81"/>
      <c r="C21" s="81"/>
      <c r="D21" s="81"/>
      <c r="E21" s="82"/>
      <c r="F21" s="62" t="s">
        <v>68</v>
      </c>
      <c r="G21" s="72"/>
      <c r="H21" s="72"/>
    </row>
    <row r="22" spans="1:8" ht="12.75">
      <c r="A22" s="83" t="s">
        <v>67</v>
      </c>
      <c r="B22" s="84"/>
      <c r="C22" s="84"/>
      <c r="D22" s="84"/>
      <c r="E22" s="85"/>
      <c r="F22" s="63"/>
      <c r="G22" s="73"/>
      <c r="H22" s="73"/>
    </row>
    <row r="23" spans="1:8" ht="12.75">
      <c r="A23" s="80" t="s">
        <v>69</v>
      </c>
      <c r="B23" s="81"/>
      <c r="C23" s="81"/>
      <c r="D23" s="81"/>
      <c r="E23" s="82"/>
      <c r="F23" s="62" t="s">
        <v>73</v>
      </c>
      <c r="G23" s="72"/>
      <c r="H23" s="72"/>
    </row>
    <row r="24" spans="1:8" ht="12.75">
      <c r="A24" s="83" t="s">
        <v>70</v>
      </c>
      <c r="B24" s="84"/>
      <c r="C24" s="84"/>
      <c r="D24" s="84"/>
      <c r="E24" s="85"/>
      <c r="F24" s="63"/>
      <c r="G24" s="73"/>
      <c r="H24" s="73"/>
    </row>
    <row r="25" spans="1:8" ht="13.5" customHeight="1">
      <c r="A25" s="80" t="s">
        <v>71</v>
      </c>
      <c r="B25" s="81"/>
      <c r="C25" s="81"/>
      <c r="D25" s="81"/>
      <c r="E25" s="82"/>
      <c r="F25" s="62" t="s">
        <v>74</v>
      </c>
      <c r="G25" s="72">
        <f>G21-G23</f>
        <v>0</v>
      </c>
      <c r="H25" s="72">
        <f>H21-H23</f>
        <v>0</v>
      </c>
    </row>
    <row r="26" spans="1:8" ht="13.5" customHeight="1">
      <c r="A26" s="83" t="s">
        <v>72</v>
      </c>
      <c r="B26" s="84"/>
      <c r="C26" s="84"/>
      <c r="D26" s="84"/>
      <c r="E26" s="85"/>
      <c r="F26" s="63"/>
      <c r="G26" s="73"/>
      <c r="H26" s="73"/>
    </row>
    <row r="27" spans="1:8" ht="14.25" customHeight="1">
      <c r="A27" s="80" t="s">
        <v>76</v>
      </c>
      <c r="B27" s="81"/>
      <c r="C27" s="81"/>
      <c r="D27" s="81"/>
      <c r="E27" s="82"/>
      <c r="F27" s="107" t="s">
        <v>75</v>
      </c>
      <c r="G27" s="72">
        <f>G29+G31+G33+G35+G37</f>
        <v>2746400</v>
      </c>
      <c r="H27" s="72">
        <f>H29+H31+H33+H35+H37</f>
        <v>2746400</v>
      </c>
    </row>
    <row r="28" spans="1:8" ht="13.5" customHeight="1">
      <c r="A28" s="83" t="s">
        <v>77</v>
      </c>
      <c r="B28" s="84"/>
      <c r="C28" s="84"/>
      <c r="D28" s="84"/>
      <c r="E28" s="85"/>
      <c r="F28" s="108"/>
      <c r="G28" s="73"/>
      <c r="H28" s="73"/>
    </row>
    <row r="29" spans="1:9" ht="12.75">
      <c r="A29" s="77" t="s">
        <v>83</v>
      </c>
      <c r="B29" s="78"/>
      <c r="C29" s="78"/>
      <c r="D29" s="78"/>
      <c r="E29" s="79"/>
      <c r="F29" s="107" t="s">
        <v>78</v>
      </c>
      <c r="G29" s="72">
        <v>14098</v>
      </c>
      <c r="H29" s="72">
        <v>14098</v>
      </c>
      <c r="I29" s="58"/>
    </row>
    <row r="30" spans="1:9" ht="12.75">
      <c r="A30" s="74" t="s">
        <v>84</v>
      </c>
      <c r="B30" s="75"/>
      <c r="C30" s="75"/>
      <c r="D30" s="75"/>
      <c r="E30" s="76"/>
      <c r="F30" s="108"/>
      <c r="G30" s="73"/>
      <c r="H30" s="73"/>
      <c r="I30" s="58"/>
    </row>
    <row r="31" spans="1:8" ht="12.75">
      <c r="A31" s="77" t="s">
        <v>85</v>
      </c>
      <c r="B31" s="78"/>
      <c r="C31" s="78"/>
      <c r="D31" s="78"/>
      <c r="E31" s="79"/>
      <c r="F31" s="107" t="s">
        <v>79</v>
      </c>
      <c r="G31" s="72">
        <v>2282379</v>
      </c>
      <c r="H31" s="72">
        <v>2282379</v>
      </c>
    </row>
    <row r="32" spans="1:8" ht="12.75">
      <c r="A32" s="74" t="s">
        <v>86</v>
      </c>
      <c r="B32" s="75"/>
      <c r="C32" s="75"/>
      <c r="D32" s="75"/>
      <c r="E32" s="76"/>
      <c r="F32" s="108"/>
      <c r="G32" s="73"/>
      <c r="H32" s="73"/>
    </row>
    <row r="33" spans="1:8" ht="12.75">
      <c r="A33" s="77" t="s">
        <v>87</v>
      </c>
      <c r="B33" s="78"/>
      <c r="C33" s="78"/>
      <c r="D33" s="78"/>
      <c r="E33" s="79"/>
      <c r="F33" s="107" t="s">
        <v>80</v>
      </c>
      <c r="G33" s="72">
        <v>449923</v>
      </c>
      <c r="H33" s="72">
        <v>449923</v>
      </c>
    </row>
    <row r="34" spans="1:8" ht="12.75">
      <c r="A34" s="74" t="s">
        <v>88</v>
      </c>
      <c r="B34" s="75"/>
      <c r="C34" s="75"/>
      <c r="D34" s="75"/>
      <c r="E34" s="76"/>
      <c r="F34" s="108"/>
      <c r="G34" s="73"/>
      <c r="H34" s="73"/>
    </row>
    <row r="35" spans="1:8" ht="12.75">
      <c r="A35" s="77" t="s">
        <v>89</v>
      </c>
      <c r="B35" s="78"/>
      <c r="C35" s="78"/>
      <c r="D35" s="78"/>
      <c r="E35" s="79"/>
      <c r="F35" s="107" t="s">
        <v>81</v>
      </c>
      <c r="G35" s="72"/>
      <c r="H35" s="72"/>
    </row>
    <row r="36" spans="1:8" ht="12.75">
      <c r="A36" s="74" t="s">
        <v>90</v>
      </c>
      <c r="B36" s="75"/>
      <c r="C36" s="75"/>
      <c r="D36" s="75"/>
      <c r="E36" s="76"/>
      <c r="F36" s="108"/>
      <c r="G36" s="73"/>
      <c r="H36" s="73"/>
    </row>
    <row r="37" spans="1:8" ht="12.75">
      <c r="A37" s="77" t="s">
        <v>91</v>
      </c>
      <c r="B37" s="78"/>
      <c r="C37" s="78"/>
      <c r="D37" s="78"/>
      <c r="E37" s="79"/>
      <c r="F37" s="62" t="s">
        <v>82</v>
      </c>
      <c r="G37" s="72"/>
      <c r="H37" s="72"/>
    </row>
    <row r="38" spans="1:8" ht="12.75">
      <c r="A38" s="74" t="s">
        <v>92</v>
      </c>
      <c r="B38" s="75"/>
      <c r="C38" s="75"/>
      <c r="D38" s="75"/>
      <c r="E38" s="76"/>
      <c r="F38" s="63"/>
      <c r="G38" s="73"/>
      <c r="H38" s="73"/>
    </row>
    <row r="39" spans="1:8" ht="12.75">
      <c r="A39" s="80" t="s">
        <v>93</v>
      </c>
      <c r="B39" s="81"/>
      <c r="C39" s="81"/>
      <c r="D39" s="81"/>
      <c r="E39" s="82"/>
      <c r="F39" s="62" t="s">
        <v>101</v>
      </c>
      <c r="G39" s="72"/>
      <c r="H39" s="72"/>
    </row>
    <row r="40" spans="1:8" ht="12.75">
      <c r="A40" s="83" t="s">
        <v>94</v>
      </c>
      <c r="B40" s="84"/>
      <c r="C40" s="84"/>
      <c r="D40" s="84"/>
      <c r="E40" s="85"/>
      <c r="F40" s="63"/>
      <c r="G40" s="73"/>
      <c r="H40" s="73"/>
    </row>
    <row r="41" spans="1:8" ht="12.75">
      <c r="A41" s="80" t="s">
        <v>95</v>
      </c>
      <c r="B41" s="81"/>
      <c r="C41" s="81"/>
      <c r="D41" s="81"/>
      <c r="E41" s="82"/>
      <c r="F41" s="66">
        <v>100</v>
      </c>
      <c r="G41" s="72"/>
      <c r="H41" s="72"/>
    </row>
    <row r="42" spans="1:8" ht="12.75">
      <c r="A42" s="83" t="s">
        <v>96</v>
      </c>
      <c r="B42" s="84"/>
      <c r="C42" s="84"/>
      <c r="D42" s="84"/>
      <c r="E42" s="85"/>
      <c r="F42" s="67"/>
      <c r="G42" s="73"/>
      <c r="H42" s="73"/>
    </row>
    <row r="43" spans="1:8" ht="12.75">
      <c r="A43" s="80" t="s">
        <v>97</v>
      </c>
      <c r="B43" s="81"/>
      <c r="C43" s="81"/>
      <c r="D43" s="81"/>
      <c r="E43" s="82"/>
      <c r="F43" s="66">
        <v>110</v>
      </c>
      <c r="G43" s="72"/>
      <c r="H43" s="72"/>
    </row>
    <row r="44" spans="1:8" ht="12.75">
      <c r="A44" s="83" t="s">
        <v>98</v>
      </c>
      <c r="B44" s="84"/>
      <c r="C44" s="84"/>
      <c r="D44" s="84"/>
      <c r="E44" s="85"/>
      <c r="F44" s="67"/>
      <c r="G44" s="73"/>
      <c r="H44" s="73"/>
    </row>
    <row r="45" spans="1:8" ht="12.75">
      <c r="A45" s="77" t="s">
        <v>99</v>
      </c>
      <c r="B45" s="78"/>
      <c r="C45" s="78"/>
      <c r="D45" s="78"/>
      <c r="E45" s="79"/>
      <c r="F45" s="66">
        <v>111</v>
      </c>
      <c r="G45" s="72"/>
      <c r="H45" s="72"/>
    </row>
    <row r="46" spans="1:8" ht="12.75">
      <c r="A46" s="74" t="s">
        <v>100</v>
      </c>
      <c r="B46" s="75"/>
      <c r="C46" s="75"/>
      <c r="D46" s="75"/>
      <c r="E46" s="76"/>
      <c r="F46" s="67"/>
      <c r="G46" s="73"/>
      <c r="H46" s="73"/>
    </row>
    <row r="47" spans="1:8" ht="12.75">
      <c r="A47" s="80" t="s">
        <v>102</v>
      </c>
      <c r="B47" s="81"/>
      <c r="C47" s="81"/>
      <c r="D47" s="81"/>
      <c r="E47" s="82"/>
      <c r="F47" s="66">
        <v>120</v>
      </c>
      <c r="G47" s="72"/>
      <c r="H47" s="72"/>
    </row>
    <row r="48" spans="1:8" ht="12.75">
      <c r="A48" s="83" t="s">
        <v>103</v>
      </c>
      <c r="B48" s="84"/>
      <c r="C48" s="84"/>
      <c r="D48" s="84"/>
      <c r="E48" s="85"/>
      <c r="F48" s="67"/>
      <c r="G48" s="73"/>
      <c r="H48" s="73"/>
    </row>
    <row r="49" spans="1:8" ht="13.5" customHeight="1">
      <c r="A49" s="100" t="s">
        <v>192</v>
      </c>
      <c r="B49" s="101"/>
      <c r="C49" s="101"/>
      <c r="D49" s="101"/>
      <c r="E49" s="102"/>
      <c r="F49" s="66">
        <v>130</v>
      </c>
      <c r="G49" s="72">
        <f>G17+G25+G27+G39+G41+G43+G47</f>
        <v>12915360</v>
      </c>
      <c r="H49" s="72">
        <f>H17+H25+H27+H39+H41+H43+H47</f>
        <v>15771609</v>
      </c>
    </row>
    <row r="50" spans="1:8" ht="14.25" customHeight="1">
      <c r="A50" s="103" t="s">
        <v>191</v>
      </c>
      <c r="B50" s="104"/>
      <c r="C50" s="104"/>
      <c r="D50" s="104"/>
      <c r="E50" s="105"/>
      <c r="F50" s="67"/>
      <c r="G50" s="73"/>
      <c r="H50" s="73"/>
    </row>
    <row r="51" spans="1:5" ht="12.75">
      <c r="A51" s="106"/>
      <c r="B51" s="106"/>
      <c r="C51" s="106"/>
      <c r="D51" s="106"/>
      <c r="E51" s="106"/>
    </row>
    <row r="52" spans="1:5" ht="12.75">
      <c r="A52" s="7"/>
      <c r="B52" s="7"/>
      <c r="C52" s="7"/>
      <c r="D52" s="7"/>
      <c r="E52" s="7"/>
    </row>
    <row r="53" spans="1:5" ht="12.75">
      <c r="A53" s="7"/>
      <c r="B53" s="7"/>
      <c r="C53" s="7"/>
      <c r="D53" s="7"/>
      <c r="E53" s="7"/>
    </row>
    <row r="54" spans="1:8" ht="12.75">
      <c r="A54" s="11"/>
      <c r="B54" s="12"/>
      <c r="C54" s="12"/>
      <c r="D54" s="12"/>
      <c r="E54" s="13"/>
      <c r="F54" s="14" t="s">
        <v>46</v>
      </c>
      <c r="G54" s="18" t="s">
        <v>40</v>
      </c>
      <c r="H54" s="18" t="s">
        <v>40</v>
      </c>
    </row>
    <row r="55" spans="1:8" ht="15">
      <c r="A55" s="90" t="s">
        <v>50</v>
      </c>
      <c r="B55" s="91"/>
      <c r="C55" s="91"/>
      <c r="D55" s="91"/>
      <c r="E55" s="92"/>
      <c r="F55" s="15" t="s">
        <v>47</v>
      </c>
      <c r="G55" s="19" t="s">
        <v>41</v>
      </c>
      <c r="H55" s="19" t="s">
        <v>42</v>
      </c>
    </row>
    <row r="56" spans="1:8" ht="15">
      <c r="A56" s="90" t="s">
        <v>51</v>
      </c>
      <c r="B56" s="91"/>
      <c r="C56" s="91"/>
      <c r="D56" s="91"/>
      <c r="E56" s="92"/>
      <c r="F56" s="15" t="s">
        <v>48</v>
      </c>
      <c r="G56" s="19" t="s">
        <v>43</v>
      </c>
      <c r="H56" s="19" t="s">
        <v>45</v>
      </c>
    </row>
    <row r="57" spans="1:8" ht="12.75">
      <c r="A57" s="8"/>
      <c r="B57" s="9"/>
      <c r="C57" s="9"/>
      <c r="D57" s="9"/>
      <c r="E57" s="10"/>
      <c r="F57" s="16" t="s">
        <v>49</v>
      </c>
      <c r="G57" s="20" t="s">
        <v>44</v>
      </c>
      <c r="H57" s="20" t="s">
        <v>44</v>
      </c>
    </row>
    <row r="58" spans="1:8" ht="12.75">
      <c r="A58" s="93">
        <v>1</v>
      </c>
      <c r="B58" s="93"/>
      <c r="C58" s="93"/>
      <c r="D58" s="93"/>
      <c r="E58" s="93"/>
      <c r="F58" s="17">
        <v>2</v>
      </c>
      <c r="G58" s="57">
        <v>3</v>
      </c>
      <c r="H58" s="57">
        <v>4</v>
      </c>
    </row>
    <row r="59" spans="1:8" ht="12.75">
      <c r="A59" s="94" t="s">
        <v>105</v>
      </c>
      <c r="B59" s="95"/>
      <c r="C59" s="95"/>
      <c r="D59" s="95"/>
      <c r="E59" s="96"/>
      <c r="F59" s="5"/>
      <c r="G59" s="23"/>
      <c r="H59" s="23"/>
    </row>
    <row r="60" spans="1:8" ht="12.75">
      <c r="A60" s="97" t="s">
        <v>106</v>
      </c>
      <c r="B60" s="98"/>
      <c r="C60" s="98"/>
      <c r="D60" s="98"/>
      <c r="E60" s="99"/>
      <c r="F60" s="6"/>
      <c r="G60" s="24"/>
      <c r="H60" s="24"/>
    </row>
    <row r="61" spans="1:8" ht="12.75">
      <c r="A61" s="80" t="s">
        <v>107</v>
      </c>
      <c r="B61" s="81"/>
      <c r="C61" s="81"/>
      <c r="D61" s="81"/>
      <c r="E61" s="82"/>
      <c r="F61" s="62" t="s">
        <v>117</v>
      </c>
      <c r="G61" s="72">
        <f>G63+G65+G67+G69</f>
        <v>5658389</v>
      </c>
      <c r="H61" s="72">
        <f>H63+H65+H67+H69</f>
        <v>14482439</v>
      </c>
    </row>
    <row r="62" spans="1:8" ht="12.75">
      <c r="A62" s="83" t="s">
        <v>108</v>
      </c>
      <c r="B62" s="84"/>
      <c r="C62" s="84"/>
      <c r="D62" s="84"/>
      <c r="E62" s="85"/>
      <c r="F62" s="63"/>
      <c r="G62" s="73"/>
      <c r="H62" s="73"/>
    </row>
    <row r="63" spans="1:8" ht="12.75">
      <c r="A63" s="77" t="s">
        <v>109</v>
      </c>
      <c r="B63" s="78"/>
      <c r="C63" s="78"/>
      <c r="D63" s="78"/>
      <c r="E63" s="79"/>
      <c r="F63" s="62" t="s">
        <v>118</v>
      </c>
      <c r="G63" s="72">
        <v>5129503</v>
      </c>
      <c r="H63" s="72">
        <v>12432525</v>
      </c>
    </row>
    <row r="64" spans="1:8" ht="12.75">
      <c r="A64" s="74" t="s">
        <v>110</v>
      </c>
      <c r="B64" s="75"/>
      <c r="C64" s="75"/>
      <c r="D64" s="75"/>
      <c r="E64" s="76"/>
      <c r="F64" s="63"/>
      <c r="G64" s="73"/>
      <c r="H64" s="73"/>
    </row>
    <row r="65" spans="1:8" ht="12.75">
      <c r="A65" s="77" t="s">
        <v>111</v>
      </c>
      <c r="B65" s="78"/>
      <c r="C65" s="78"/>
      <c r="D65" s="78"/>
      <c r="E65" s="79"/>
      <c r="F65" s="62" t="s">
        <v>119</v>
      </c>
      <c r="G65" s="72"/>
      <c r="H65" s="72"/>
    </row>
    <row r="66" spans="1:8" ht="12.75">
      <c r="A66" s="74" t="s">
        <v>112</v>
      </c>
      <c r="B66" s="75"/>
      <c r="C66" s="75"/>
      <c r="D66" s="75"/>
      <c r="E66" s="76"/>
      <c r="F66" s="63"/>
      <c r="G66" s="73"/>
      <c r="H66" s="73"/>
    </row>
    <row r="67" spans="1:8" ht="12.75">
      <c r="A67" s="77" t="s">
        <v>113</v>
      </c>
      <c r="B67" s="78"/>
      <c r="C67" s="78"/>
      <c r="D67" s="78"/>
      <c r="E67" s="79"/>
      <c r="F67" s="62" t="s">
        <v>120</v>
      </c>
      <c r="G67" s="72">
        <v>528886</v>
      </c>
      <c r="H67" s="72">
        <v>2049914</v>
      </c>
    </row>
    <row r="68" spans="1:8" ht="12.75">
      <c r="A68" s="74" t="s">
        <v>114</v>
      </c>
      <c r="B68" s="75"/>
      <c r="C68" s="75"/>
      <c r="D68" s="75"/>
      <c r="E68" s="76"/>
      <c r="F68" s="63"/>
      <c r="G68" s="73"/>
      <c r="H68" s="73"/>
    </row>
    <row r="69" spans="1:8" ht="12.75">
      <c r="A69" s="77" t="s">
        <v>115</v>
      </c>
      <c r="B69" s="78"/>
      <c r="C69" s="78"/>
      <c r="D69" s="78"/>
      <c r="E69" s="79"/>
      <c r="F69" s="62" t="s">
        <v>121</v>
      </c>
      <c r="G69" s="72"/>
      <c r="H69" s="72"/>
    </row>
    <row r="70" spans="1:8" ht="12.75">
      <c r="A70" s="74" t="s">
        <v>116</v>
      </c>
      <c r="B70" s="75"/>
      <c r="C70" s="75"/>
      <c r="D70" s="75"/>
      <c r="E70" s="76"/>
      <c r="F70" s="63"/>
      <c r="G70" s="73"/>
      <c r="H70" s="73"/>
    </row>
    <row r="71" spans="1:8" ht="12.75">
      <c r="A71" s="80" t="s">
        <v>123</v>
      </c>
      <c r="B71" s="81"/>
      <c r="C71" s="81"/>
      <c r="D71" s="81"/>
      <c r="E71" s="82"/>
      <c r="F71" s="62" t="s">
        <v>122</v>
      </c>
      <c r="G71" s="72">
        <v>1328</v>
      </c>
      <c r="H71" s="88">
        <v>7651</v>
      </c>
    </row>
    <row r="72" spans="1:9" ht="12.75">
      <c r="A72" s="83" t="s">
        <v>124</v>
      </c>
      <c r="B72" s="84"/>
      <c r="C72" s="84"/>
      <c r="D72" s="84"/>
      <c r="E72" s="85"/>
      <c r="F72" s="63"/>
      <c r="G72" s="73"/>
      <c r="H72" s="89"/>
      <c r="I72" s="58"/>
    </row>
    <row r="73" spans="1:8" ht="12.75">
      <c r="A73" s="80" t="s">
        <v>125</v>
      </c>
      <c r="B73" s="81"/>
      <c r="C73" s="81"/>
      <c r="D73" s="81"/>
      <c r="E73" s="82"/>
      <c r="F73" s="62" t="s">
        <v>129</v>
      </c>
      <c r="G73" s="72"/>
      <c r="H73" s="86"/>
    </row>
    <row r="74" spans="1:8" ht="12.75">
      <c r="A74" s="83" t="s">
        <v>126</v>
      </c>
      <c r="B74" s="84"/>
      <c r="C74" s="84"/>
      <c r="D74" s="84"/>
      <c r="E74" s="85"/>
      <c r="F74" s="63"/>
      <c r="G74" s="73"/>
      <c r="H74" s="87"/>
    </row>
    <row r="75" spans="1:8" ht="12.75">
      <c r="A75" s="80" t="s">
        <v>127</v>
      </c>
      <c r="B75" s="81"/>
      <c r="C75" s="81"/>
      <c r="D75" s="81"/>
      <c r="E75" s="82"/>
      <c r="F75" s="62" t="s">
        <v>130</v>
      </c>
      <c r="G75" s="72">
        <f>G79+G81+G83+G85+G87+G89+G91+G93+G95+G97</f>
        <v>21927458</v>
      </c>
      <c r="H75" s="86">
        <f>H79+H81+H83+H85+H87+H89+H91+H93+H95+H97</f>
        <v>21310125</v>
      </c>
    </row>
    <row r="76" spans="1:8" ht="12.75">
      <c r="A76" s="83" t="s">
        <v>128</v>
      </c>
      <c r="B76" s="84"/>
      <c r="C76" s="84"/>
      <c r="D76" s="84"/>
      <c r="E76" s="85"/>
      <c r="F76" s="63"/>
      <c r="G76" s="73"/>
      <c r="H76" s="87"/>
    </row>
    <row r="77" spans="1:8" ht="12.75">
      <c r="A77" s="80" t="s">
        <v>131</v>
      </c>
      <c r="B77" s="81"/>
      <c r="C77" s="81"/>
      <c r="D77" s="81"/>
      <c r="E77" s="82"/>
      <c r="F77" s="62" t="s">
        <v>153</v>
      </c>
      <c r="G77" s="72"/>
      <c r="H77" s="86"/>
    </row>
    <row r="78" spans="1:8" ht="12.75">
      <c r="A78" s="83" t="s">
        <v>132</v>
      </c>
      <c r="B78" s="84"/>
      <c r="C78" s="84"/>
      <c r="D78" s="84"/>
      <c r="E78" s="85"/>
      <c r="F78" s="63"/>
      <c r="G78" s="73"/>
      <c r="H78" s="87"/>
    </row>
    <row r="79" spans="1:8" ht="12.75">
      <c r="A79" s="77" t="s">
        <v>133</v>
      </c>
      <c r="B79" s="78"/>
      <c r="C79" s="78"/>
      <c r="D79" s="78"/>
      <c r="E79" s="79"/>
      <c r="F79" s="62" t="s">
        <v>154</v>
      </c>
      <c r="G79" s="72">
        <v>3213512</v>
      </c>
      <c r="H79" s="86">
        <v>2792292</v>
      </c>
    </row>
    <row r="80" spans="1:8" ht="12.75">
      <c r="A80" s="74" t="s">
        <v>134</v>
      </c>
      <c r="B80" s="75"/>
      <c r="C80" s="75"/>
      <c r="D80" s="75"/>
      <c r="E80" s="76"/>
      <c r="F80" s="63"/>
      <c r="G80" s="73"/>
      <c r="H80" s="87"/>
    </row>
    <row r="81" spans="1:8" ht="12.75">
      <c r="A81" s="77" t="s">
        <v>135</v>
      </c>
      <c r="B81" s="78"/>
      <c r="C81" s="78"/>
      <c r="D81" s="78"/>
      <c r="E81" s="79"/>
      <c r="F81" s="62" t="s">
        <v>155</v>
      </c>
      <c r="G81" s="72"/>
      <c r="H81" s="86"/>
    </row>
    <row r="82" spans="1:8" ht="12.75">
      <c r="A82" s="74" t="s">
        <v>136</v>
      </c>
      <c r="B82" s="75"/>
      <c r="C82" s="75"/>
      <c r="D82" s="75"/>
      <c r="E82" s="76"/>
      <c r="F82" s="63"/>
      <c r="G82" s="73"/>
      <c r="H82" s="87"/>
    </row>
    <row r="83" spans="1:8" ht="12.75">
      <c r="A83" s="77" t="s">
        <v>137</v>
      </c>
      <c r="B83" s="78"/>
      <c r="C83" s="78"/>
      <c r="D83" s="78"/>
      <c r="E83" s="79"/>
      <c r="F83" s="62" t="s">
        <v>156</v>
      </c>
      <c r="G83" s="72">
        <v>16296496</v>
      </c>
      <c r="H83" s="88">
        <v>15708165</v>
      </c>
    </row>
    <row r="84" spans="1:8" ht="12.75">
      <c r="A84" s="74" t="s">
        <v>138</v>
      </c>
      <c r="B84" s="75"/>
      <c r="C84" s="75"/>
      <c r="D84" s="75"/>
      <c r="E84" s="76"/>
      <c r="F84" s="63"/>
      <c r="G84" s="73"/>
      <c r="H84" s="89"/>
    </row>
    <row r="85" spans="1:8" ht="12.75">
      <c r="A85" s="77" t="s">
        <v>139</v>
      </c>
      <c r="B85" s="78"/>
      <c r="C85" s="78"/>
      <c r="D85" s="78"/>
      <c r="E85" s="79"/>
      <c r="F85" s="62" t="s">
        <v>157</v>
      </c>
      <c r="G85" s="72">
        <v>96934</v>
      </c>
      <c r="H85" s="86">
        <v>79875</v>
      </c>
    </row>
    <row r="86" spans="1:8" ht="12.75">
      <c r="A86" s="74" t="s">
        <v>140</v>
      </c>
      <c r="B86" s="75"/>
      <c r="C86" s="75"/>
      <c r="D86" s="75"/>
      <c r="E86" s="76"/>
      <c r="F86" s="63"/>
      <c r="G86" s="73"/>
      <c r="H86" s="87"/>
    </row>
    <row r="87" spans="1:8" ht="12.75">
      <c r="A87" s="77" t="s">
        <v>141</v>
      </c>
      <c r="B87" s="78"/>
      <c r="C87" s="78"/>
      <c r="D87" s="78"/>
      <c r="E87" s="79"/>
      <c r="F87" s="62" t="s">
        <v>158</v>
      </c>
      <c r="G87" s="72">
        <v>1343012</v>
      </c>
      <c r="H87" s="72">
        <v>1776527</v>
      </c>
    </row>
    <row r="88" spans="1:8" ht="12.75">
      <c r="A88" s="74" t="s">
        <v>142</v>
      </c>
      <c r="B88" s="75"/>
      <c r="C88" s="75"/>
      <c r="D88" s="75"/>
      <c r="E88" s="76"/>
      <c r="F88" s="63"/>
      <c r="G88" s="73"/>
      <c r="H88" s="73"/>
    </row>
    <row r="89" spans="1:8" ht="12.75">
      <c r="A89" s="77" t="s">
        <v>143</v>
      </c>
      <c r="B89" s="78"/>
      <c r="C89" s="78"/>
      <c r="D89" s="78"/>
      <c r="E89" s="79"/>
      <c r="F89" s="62" t="s">
        <v>159</v>
      </c>
      <c r="G89" s="72">
        <v>818319</v>
      </c>
      <c r="H89" s="72">
        <v>873767</v>
      </c>
    </row>
    <row r="90" spans="1:8" ht="12.75">
      <c r="A90" s="74" t="s">
        <v>144</v>
      </c>
      <c r="B90" s="75"/>
      <c r="C90" s="75"/>
      <c r="D90" s="75"/>
      <c r="E90" s="76"/>
      <c r="F90" s="63"/>
      <c r="G90" s="73"/>
      <c r="H90" s="73"/>
    </row>
    <row r="91" spans="1:8" ht="12.75">
      <c r="A91" s="77" t="s">
        <v>145</v>
      </c>
      <c r="B91" s="78"/>
      <c r="C91" s="78"/>
      <c r="D91" s="78"/>
      <c r="E91" s="79"/>
      <c r="F91" s="62" t="s">
        <v>160</v>
      </c>
      <c r="G91" s="72">
        <v>119138</v>
      </c>
      <c r="H91" s="72">
        <v>25508</v>
      </c>
    </row>
    <row r="92" spans="1:8" ht="12.75">
      <c r="A92" s="74" t="s">
        <v>147</v>
      </c>
      <c r="B92" s="75"/>
      <c r="C92" s="75"/>
      <c r="D92" s="75"/>
      <c r="E92" s="76"/>
      <c r="F92" s="63"/>
      <c r="G92" s="73"/>
      <c r="H92" s="73"/>
    </row>
    <row r="93" spans="1:8" ht="12.75">
      <c r="A93" s="77" t="s">
        <v>146</v>
      </c>
      <c r="B93" s="78"/>
      <c r="C93" s="78"/>
      <c r="D93" s="78"/>
      <c r="E93" s="79"/>
      <c r="F93" s="62" t="s">
        <v>161</v>
      </c>
      <c r="G93" s="72"/>
      <c r="H93" s="72"/>
    </row>
    <row r="94" spans="1:8" ht="12.75">
      <c r="A94" s="74" t="s">
        <v>148</v>
      </c>
      <c r="B94" s="75"/>
      <c r="C94" s="75"/>
      <c r="D94" s="75"/>
      <c r="E94" s="76"/>
      <c r="F94" s="63"/>
      <c r="G94" s="73"/>
      <c r="H94" s="73"/>
    </row>
    <row r="95" spans="1:8" ht="12.75">
      <c r="A95" s="77" t="s">
        <v>149</v>
      </c>
      <c r="B95" s="78"/>
      <c r="C95" s="78"/>
      <c r="D95" s="78"/>
      <c r="E95" s="79"/>
      <c r="F95" s="62" t="s">
        <v>162</v>
      </c>
      <c r="G95" s="72"/>
      <c r="H95" s="72"/>
    </row>
    <row r="96" spans="1:8" ht="12.75">
      <c r="A96" s="74" t="s">
        <v>150</v>
      </c>
      <c r="B96" s="75"/>
      <c r="C96" s="75"/>
      <c r="D96" s="75"/>
      <c r="E96" s="76"/>
      <c r="F96" s="63"/>
      <c r="G96" s="73"/>
      <c r="H96" s="73"/>
    </row>
    <row r="97" spans="1:8" ht="12.75">
      <c r="A97" s="77" t="s">
        <v>151</v>
      </c>
      <c r="B97" s="78"/>
      <c r="C97" s="78"/>
      <c r="D97" s="78"/>
      <c r="E97" s="79"/>
      <c r="F97" s="62" t="s">
        <v>163</v>
      </c>
      <c r="G97" s="72">
        <v>40047</v>
      </c>
      <c r="H97" s="72">
        <v>53991</v>
      </c>
    </row>
    <row r="98" spans="1:8" ht="12.75">
      <c r="A98" s="74" t="s">
        <v>152</v>
      </c>
      <c r="B98" s="75"/>
      <c r="C98" s="75"/>
      <c r="D98" s="75"/>
      <c r="E98" s="76"/>
      <c r="F98" s="63"/>
      <c r="G98" s="73"/>
      <c r="H98" s="73"/>
    </row>
    <row r="99" spans="1:8" ht="12.75">
      <c r="A99" s="80" t="s">
        <v>164</v>
      </c>
      <c r="B99" s="81"/>
      <c r="C99" s="81"/>
      <c r="D99" s="81"/>
      <c r="E99" s="82"/>
      <c r="F99" s="62" t="s">
        <v>176</v>
      </c>
      <c r="G99" s="72">
        <f>G101+G103+G105+G107</f>
        <v>5095305</v>
      </c>
      <c r="H99" s="72">
        <f>H101+H103+H105+H107</f>
        <v>6939645</v>
      </c>
    </row>
    <row r="100" spans="1:8" ht="12.75">
      <c r="A100" s="83" t="s">
        <v>165</v>
      </c>
      <c r="B100" s="84"/>
      <c r="C100" s="84"/>
      <c r="D100" s="84"/>
      <c r="E100" s="85"/>
      <c r="F100" s="63"/>
      <c r="G100" s="73"/>
      <c r="H100" s="73"/>
    </row>
    <row r="101" spans="1:8" ht="12.75">
      <c r="A101" s="77" t="s">
        <v>166</v>
      </c>
      <c r="B101" s="78"/>
      <c r="C101" s="78"/>
      <c r="D101" s="78"/>
      <c r="E101" s="79"/>
      <c r="F101" s="62" t="s">
        <v>177</v>
      </c>
      <c r="G101" s="72"/>
      <c r="H101" s="72"/>
    </row>
    <row r="102" spans="1:8" ht="12.75">
      <c r="A102" s="74" t="s">
        <v>167</v>
      </c>
      <c r="B102" s="75"/>
      <c r="C102" s="75"/>
      <c r="D102" s="75"/>
      <c r="E102" s="76"/>
      <c r="F102" s="63"/>
      <c r="G102" s="73"/>
      <c r="H102" s="73"/>
    </row>
    <row r="103" spans="1:8" ht="12.75">
      <c r="A103" s="77" t="s">
        <v>168</v>
      </c>
      <c r="B103" s="78"/>
      <c r="C103" s="78"/>
      <c r="D103" s="78"/>
      <c r="E103" s="79"/>
      <c r="F103" s="62" t="s">
        <v>178</v>
      </c>
      <c r="G103" s="72">
        <v>5034124</v>
      </c>
      <c r="H103" s="72">
        <v>6728533</v>
      </c>
    </row>
    <row r="104" spans="1:8" ht="12.75">
      <c r="A104" s="74" t="s">
        <v>169</v>
      </c>
      <c r="B104" s="75"/>
      <c r="C104" s="75"/>
      <c r="D104" s="75"/>
      <c r="E104" s="76"/>
      <c r="F104" s="63"/>
      <c r="G104" s="73"/>
      <c r="H104" s="73"/>
    </row>
    <row r="105" spans="1:8" ht="12.75">
      <c r="A105" s="77" t="s">
        <v>170</v>
      </c>
      <c r="B105" s="78"/>
      <c r="C105" s="78"/>
      <c r="D105" s="78"/>
      <c r="E105" s="79"/>
      <c r="F105" s="62" t="s">
        <v>179</v>
      </c>
      <c r="G105" s="72"/>
      <c r="H105" s="72"/>
    </row>
    <row r="106" spans="1:8" ht="12.75">
      <c r="A106" s="74" t="s">
        <v>171</v>
      </c>
      <c r="B106" s="75"/>
      <c r="C106" s="75"/>
      <c r="D106" s="75"/>
      <c r="E106" s="76"/>
      <c r="F106" s="63"/>
      <c r="G106" s="73"/>
      <c r="H106" s="73"/>
    </row>
    <row r="107" spans="1:8" ht="12.75">
      <c r="A107" s="77" t="s">
        <v>172</v>
      </c>
      <c r="B107" s="78"/>
      <c r="C107" s="78"/>
      <c r="D107" s="78"/>
      <c r="E107" s="79"/>
      <c r="F107" s="62" t="s">
        <v>180</v>
      </c>
      <c r="G107" s="72">
        <v>61181</v>
      </c>
      <c r="H107" s="72">
        <v>211112</v>
      </c>
    </row>
    <row r="108" spans="1:8" ht="12.75">
      <c r="A108" s="74" t="s">
        <v>173</v>
      </c>
      <c r="B108" s="75"/>
      <c r="C108" s="75"/>
      <c r="D108" s="75"/>
      <c r="E108" s="76"/>
      <c r="F108" s="63"/>
      <c r="G108" s="73"/>
      <c r="H108" s="73"/>
    </row>
    <row r="109" spans="1:8" ht="12.75">
      <c r="A109" s="80" t="s">
        <v>174</v>
      </c>
      <c r="B109" s="81"/>
      <c r="C109" s="81"/>
      <c r="D109" s="81"/>
      <c r="E109" s="82"/>
      <c r="F109" s="62" t="s">
        <v>185</v>
      </c>
      <c r="G109" s="72"/>
      <c r="H109" s="72"/>
    </row>
    <row r="110" spans="1:8" ht="12.75">
      <c r="A110" s="83" t="s">
        <v>175</v>
      </c>
      <c r="B110" s="84"/>
      <c r="C110" s="84"/>
      <c r="D110" s="84"/>
      <c r="E110" s="85"/>
      <c r="F110" s="63"/>
      <c r="G110" s="73"/>
      <c r="H110" s="73"/>
    </row>
    <row r="111" spans="1:8" ht="12.75">
      <c r="A111" s="80" t="s">
        <v>181</v>
      </c>
      <c r="B111" s="81"/>
      <c r="C111" s="81"/>
      <c r="D111" s="81"/>
      <c r="E111" s="82"/>
      <c r="F111" s="62" t="s">
        <v>186</v>
      </c>
      <c r="G111" s="72"/>
      <c r="H111" s="72"/>
    </row>
    <row r="112" spans="1:8" ht="12.75">
      <c r="A112" s="83" t="s">
        <v>182</v>
      </c>
      <c r="B112" s="84"/>
      <c r="C112" s="84"/>
      <c r="D112" s="84"/>
      <c r="E112" s="85"/>
      <c r="F112" s="63"/>
      <c r="G112" s="73"/>
      <c r="H112" s="73"/>
    </row>
    <row r="113" spans="1:8" ht="12.75">
      <c r="A113" s="100" t="s">
        <v>189</v>
      </c>
      <c r="B113" s="101"/>
      <c r="C113" s="101"/>
      <c r="D113" s="101"/>
      <c r="E113" s="102"/>
      <c r="F113" s="62" t="s">
        <v>187</v>
      </c>
      <c r="G113" s="72">
        <f>G61+G71+G73+G75+G99+G109+G111</f>
        <v>32682480</v>
      </c>
      <c r="H113" s="72">
        <f>H61+H71+H73+H75+H99+H109+H111</f>
        <v>42739860</v>
      </c>
    </row>
    <row r="114" spans="1:8" ht="12.75">
      <c r="A114" s="103" t="s">
        <v>190</v>
      </c>
      <c r="B114" s="104"/>
      <c r="C114" s="104"/>
      <c r="D114" s="104"/>
      <c r="E114" s="105"/>
      <c r="F114" s="63"/>
      <c r="G114" s="73"/>
      <c r="H114" s="73"/>
    </row>
    <row r="115" spans="1:8" ht="14.25" customHeight="1">
      <c r="A115" s="127" t="s">
        <v>183</v>
      </c>
      <c r="B115" s="128"/>
      <c r="C115" s="128"/>
      <c r="D115" s="128"/>
      <c r="E115" s="129"/>
      <c r="F115" s="135" t="s">
        <v>188</v>
      </c>
      <c r="G115" s="130">
        <f>G49+G113</f>
        <v>45597840</v>
      </c>
      <c r="H115" s="130">
        <f>H49+H113</f>
        <v>58511469</v>
      </c>
    </row>
    <row r="116" spans="1:8" ht="14.25" customHeight="1">
      <c r="A116" s="132" t="s">
        <v>184</v>
      </c>
      <c r="B116" s="133"/>
      <c r="C116" s="133"/>
      <c r="D116" s="133"/>
      <c r="E116" s="134"/>
      <c r="F116" s="136"/>
      <c r="G116" s="131"/>
      <c r="H116" s="131"/>
    </row>
  </sheetData>
  <sheetProtection/>
  <mergeCells count="249">
    <mergeCell ref="H19:H20"/>
    <mergeCell ref="F19:F20"/>
    <mergeCell ref="G111:G112"/>
    <mergeCell ref="G113:G114"/>
    <mergeCell ref="G107:G108"/>
    <mergeCell ref="G109:G110"/>
    <mergeCell ref="H105:H106"/>
    <mergeCell ref="H107:H108"/>
    <mergeCell ref="H109:H110"/>
    <mergeCell ref="F79:F80"/>
    <mergeCell ref="G115:G116"/>
    <mergeCell ref="H111:H112"/>
    <mergeCell ref="H113:H114"/>
    <mergeCell ref="H115:H116"/>
    <mergeCell ref="A116:E116"/>
    <mergeCell ref="F111:F112"/>
    <mergeCell ref="F113:F114"/>
    <mergeCell ref="F115:F116"/>
    <mergeCell ref="A112:E112"/>
    <mergeCell ref="A113:E113"/>
    <mergeCell ref="A114:E114"/>
    <mergeCell ref="A115:E115"/>
    <mergeCell ref="A110:E110"/>
    <mergeCell ref="A111:E111"/>
    <mergeCell ref="F105:F106"/>
    <mergeCell ref="F107:F108"/>
    <mergeCell ref="F109:F110"/>
    <mergeCell ref="A106:E106"/>
    <mergeCell ref="A107:E107"/>
    <mergeCell ref="A108:E108"/>
    <mergeCell ref="A109:E109"/>
    <mergeCell ref="A4:E4"/>
    <mergeCell ref="A5:E5"/>
    <mergeCell ref="A7:E7"/>
    <mergeCell ref="A8:H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33:E33"/>
    <mergeCell ref="F31:F32"/>
    <mergeCell ref="A21:E21"/>
    <mergeCell ref="A22:E22"/>
    <mergeCell ref="A23:E23"/>
    <mergeCell ref="A24:E24"/>
    <mergeCell ref="A34:E34"/>
    <mergeCell ref="H77:H78"/>
    <mergeCell ref="A25:E25"/>
    <mergeCell ref="A26:E26"/>
    <mergeCell ref="A27:E27"/>
    <mergeCell ref="F27:F28"/>
    <mergeCell ref="G27:G28"/>
    <mergeCell ref="H27:H28"/>
    <mergeCell ref="A32:E32"/>
    <mergeCell ref="F29:F30"/>
    <mergeCell ref="F13:F14"/>
    <mergeCell ref="G13:G14"/>
    <mergeCell ref="H13:H14"/>
    <mergeCell ref="F17:F18"/>
    <mergeCell ref="F15:F16"/>
    <mergeCell ref="G15:G16"/>
    <mergeCell ref="G17:G18"/>
    <mergeCell ref="H17:H18"/>
    <mergeCell ref="H15:H16"/>
    <mergeCell ref="H21:H22"/>
    <mergeCell ref="G21:G22"/>
    <mergeCell ref="F23:F24"/>
    <mergeCell ref="F25:F26"/>
    <mergeCell ref="G23:G24"/>
    <mergeCell ref="G25:G26"/>
    <mergeCell ref="H23:H24"/>
    <mergeCell ref="H25:H26"/>
    <mergeCell ref="F21:F22"/>
    <mergeCell ref="H29:H30"/>
    <mergeCell ref="H31:H32"/>
    <mergeCell ref="A31:E31"/>
    <mergeCell ref="A28:E28"/>
    <mergeCell ref="A29:E29"/>
    <mergeCell ref="A30:E30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G29:G30"/>
    <mergeCell ref="G31:G32"/>
    <mergeCell ref="G33:G34"/>
    <mergeCell ref="G35:G36"/>
    <mergeCell ref="F39:F40"/>
    <mergeCell ref="G39:G40"/>
    <mergeCell ref="G43:G44"/>
    <mergeCell ref="G45:G46"/>
    <mergeCell ref="H39:H40"/>
    <mergeCell ref="F33:F34"/>
    <mergeCell ref="F35:F36"/>
    <mergeCell ref="F37:F38"/>
    <mergeCell ref="G37:G38"/>
    <mergeCell ref="H33:H34"/>
    <mergeCell ref="H35:H36"/>
    <mergeCell ref="H37:H38"/>
    <mergeCell ref="H45:H46"/>
    <mergeCell ref="H43:H44"/>
    <mergeCell ref="H41:H42"/>
    <mergeCell ref="F47:F48"/>
    <mergeCell ref="G47:G48"/>
    <mergeCell ref="H47:H48"/>
    <mergeCell ref="F45:F46"/>
    <mergeCell ref="F43:F44"/>
    <mergeCell ref="F41:F42"/>
    <mergeCell ref="G41:G42"/>
    <mergeCell ref="F49:F50"/>
    <mergeCell ref="G49:G50"/>
    <mergeCell ref="H49:H50"/>
    <mergeCell ref="A55:E55"/>
    <mergeCell ref="A49:E49"/>
    <mergeCell ref="A50:E50"/>
    <mergeCell ref="A51:E51"/>
    <mergeCell ref="A56:E56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83:E83"/>
    <mergeCell ref="A84:E84"/>
    <mergeCell ref="A85:E85"/>
    <mergeCell ref="A86:E86"/>
    <mergeCell ref="A79:E79"/>
    <mergeCell ref="A80:E80"/>
    <mergeCell ref="A81:E81"/>
    <mergeCell ref="A82:E82"/>
    <mergeCell ref="G73:G74"/>
    <mergeCell ref="F69:F70"/>
    <mergeCell ref="F71:F72"/>
    <mergeCell ref="A75:E75"/>
    <mergeCell ref="A76:E76"/>
    <mergeCell ref="A77:E77"/>
    <mergeCell ref="A73:E73"/>
    <mergeCell ref="A74:E74"/>
    <mergeCell ref="A69:E69"/>
    <mergeCell ref="A70:E70"/>
    <mergeCell ref="A71:E71"/>
    <mergeCell ref="A72:E72"/>
    <mergeCell ref="A78:E78"/>
    <mergeCell ref="G67:G68"/>
    <mergeCell ref="H63:H64"/>
    <mergeCell ref="F61:F62"/>
    <mergeCell ref="G61:G62"/>
    <mergeCell ref="G69:G70"/>
    <mergeCell ref="H65:H66"/>
    <mergeCell ref="H67:H68"/>
    <mergeCell ref="H69:H70"/>
    <mergeCell ref="F83:F84"/>
    <mergeCell ref="H81:H82"/>
    <mergeCell ref="H83:H84"/>
    <mergeCell ref="F81:F82"/>
    <mergeCell ref="H61:H62"/>
    <mergeCell ref="F63:F64"/>
    <mergeCell ref="F65:F66"/>
    <mergeCell ref="F67:F68"/>
    <mergeCell ref="G63:G64"/>
    <mergeCell ref="G65:G66"/>
    <mergeCell ref="H71:H72"/>
    <mergeCell ref="F73:F74"/>
    <mergeCell ref="H79:H80"/>
    <mergeCell ref="H73:H74"/>
    <mergeCell ref="G75:G76"/>
    <mergeCell ref="H75:H76"/>
    <mergeCell ref="F77:F78"/>
    <mergeCell ref="G77:G78"/>
    <mergeCell ref="G71:G72"/>
    <mergeCell ref="F75:F76"/>
    <mergeCell ref="G91:G92"/>
    <mergeCell ref="G93:G94"/>
    <mergeCell ref="F85:F86"/>
    <mergeCell ref="F87:F88"/>
    <mergeCell ref="F89:F90"/>
    <mergeCell ref="F91:F92"/>
    <mergeCell ref="A91:E91"/>
    <mergeCell ref="A92:E92"/>
    <mergeCell ref="H85:H86"/>
    <mergeCell ref="F93:F94"/>
    <mergeCell ref="G79:G80"/>
    <mergeCell ref="G81:G82"/>
    <mergeCell ref="G83:G84"/>
    <mergeCell ref="G85:G86"/>
    <mergeCell ref="G87:G88"/>
    <mergeCell ref="G89:G90"/>
    <mergeCell ref="A97:E97"/>
    <mergeCell ref="A98:E98"/>
    <mergeCell ref="H87:H88"/>
    <mergeCell ref="H89:H90"/>
    <mergeCell ref="H91:H92"/>
    <mergeCell ref="H93:H94"/>
    <mergeCell ref="A87:E87"/>
    <mergeCell ref="A88:E88"/>
    <mergeCell ref="A89:E89"/>
    <mergeCell ref="A90:E90"/>
    <mergeCell ref="A101:E101"/>
    <mergeCell ref="A102:E102"/>
    <mergeCell ref="A93:E93"/>
    <mergeCell ref="A94:E94"/>
    <mergeCell ref="F95:F96"/>
    <mergeCell ref="F97:F98"/>
    <mergeCell ref="F99:F100"/>
    <mergeCell ref="F101:F102"/>
    <mergeCell ref="A95:E95"/>
    <mergeCell ref="A96:E96"/>
    <mergeCell ref="A104:E104"/>
    <mergeCell ref="A105:E105"/>
    <mergeCell ref="F103:F104"/>
    <mergeCell ref="G105:G106"/>
    <mergeCell ref="G19:G20"/>
    <mergeCell ref="G103:G104"/>
    <mergeCell ref="A99:E99"/>
    <mergeCell ref="A100:E100"/>
    <mergeCell ref="G101:G102"/>
    <mergeCell ref="A103:E103"/>
    <mergeCell ref="H95:H96"/>
    <mergeCell ref="H97:H98"/>
    <mergeCell ref="H99:H100"/>
    <mergeCell ref="H101:H102"/>
    <mergeCell ref="H103:H104"/>
    <mergeCell ref="G95:G96"/>
    <mergeCell ref="G97:G98"/>
    <mergeCell ref="G99:G100"/>
  </mergeCells>
  <printOptions/>
  <pageMargins left="0.45" right="0.2362204724409449" top="0.1968503937007874" bottom="0.2362204724409449" header="0.1968503937007874" footer="0.1968503937007874"/>
  <pageSetup horizontalDpi="600" verticalDpi="600" orientation="portrait" paperSize="9" scale="98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H115"/>
  <sheetViews>
    <sheetView zoomScalePageLayoutView="0" workbookViewId="0" topLeftCell="A70">
      <selection activeCell="H109" sqref="H109:H110"/>
    </sheetView>
  </sheetViews>
  <sheetFormatPr defaultColWidth="9.00390625" defaultRowHeight="12.75"/>
  <cols>
    <col min="5" max="5" width="23.125" style="0" customWidth="1"/>
    <col min="6" max="6" width="5.75390625" style="0" customWidth="1"/>
    <col min="7" max="7" width="15.875" style="22" customWidth="1"/>
    <col min="8" max="8" width="16.125" style="22" customWidth="1"/>
  </cols>
  <sheetData>
    <row r="2" spans="1:8" ht="12.75">
      <c r="A2" s="11"/>
      <c r="B2" s="12"/>
      <c r="C2" s="12"/>
      <c r="D2" s="12"/>
      <c r="E2" s="13"/>
      <c r="F2" s="14" t="s">
        <v>46</v>
      </c>
      <c r="G2" s="18" t="s">
        <v>40</v>
      </c>
      <c r="H2" s="18" t="s">
        <v>40</v>
      </c>
    </row>
    <row r="3" spans="1:8" ht="15">
      <c r="A3" s="90" t="s">
        <v>50</v>
      </c>
      <c r="B3" s="91"/>
      <c r="C3" s="91"/>
      <c r="D3" s="91"/>
      <c r="E3" s="92"/>
      <c r="F3" s="15" t="s">
        <v>47</v>
      </c>
      <c r="G3" s="19" t="s">
        <v>41</v>
      </c>
      <c r="H3" s="19" t="s">
        <v>42</v>
      </c>
    </row>
    <row r="4" spans="1:8" ht="15">
      <c r="A4" s="90" t="s">
        <v>51</v>
      </c>
      <c r="B4" s="91"/>
      <c r="C4" s="91"/>
      <c r="D4" s="91"/>
      <c r="E4" s="92"/>
      <c r="F4" s="15" t="s">
        <v>48</v>
      </c>
      <c r="G4" s="19" t="s">
        <v>43</v>
      </c>
      <c r="H4" s="19" t="s">
        <v>45</v>
      </c>
    </row>
    <row r="5" spans="1:8" ht="12.75">
      <c r="A5" s="8"/>
      <c r="B5" s="9"/>
      <c r="C5" s="9"/>
      <c r="D5" s="9"/>
      <c r="E5" s="10"/>
      <c r="F5" s="16" t="s">
        <v>49</v>
      </c>
      <c r="G5" s="20" t="s">
        <v>44</v>
      </c>
      <c r="H5" s="20" t="s">
        <v>44</v>
      </c>
    </row>
    <row r="6" spans="1:8" ht="12.75">
      <c r="A6" s="93">
        <v>1</v>
      </c>
      <c r="B6" s="93"/>
      <c r="C6" s="93"/>
      <c r="D6" s="93"/>
      <c r="E6" s="93"/>
      <c r="F6" s="17">
        <v>2</v>
      </c>
      <c r="G6" s="21">
        <v>3</v>
      </c>
      <c r="H6" s="21">
        <v>4</v>
      </c>
    </row>
    <row r="7" spans="1:8" ht="15">
      <c r="A7" s="115" t="s">
        <v>193</v>
      </c>
      <c r="B7" s="116"/>
      <c r="C7" s="116"/>
      <c r="D7" s="116"/>
      <c r="E7" s="116"/>
      <c r="F7" s="116"/>
      <c r="G7" s="116"/>
      <c r="H7" s="117"/>
    </row>
    <row r="8" spans="1:8" ht="12.75">
      <c r="A8" s="118" t="s">
        <v>194</v>
      </c>
      <c r="B8" s="119"/>
      <c r="C8" s="119"/>
      <c r="D8" s="119"/>
      <c r="E8" s="120"/>
      <c r="F8" s="159"/>
      <c r="G8" s="72"/>
      <c r="H8" s="138"/>
    </row>
    <row r="9" spans="1:8" ht="12.75">
      <c r="A9" s="97" t="s">
        <v>195</v>
      </c>
      <c r="B9" s="98"/>
      <c r="C9" s="98"/>
      <c r="D9" s="98"/>
      <c r="E9" s="99"/>
      <c r="F9" s="63"/>
      <c r="G9" s="73"/>
      <c r="H9" s="138"/>
    </row>
    <row r="10" spans="1:8" ht="12.75">
      <c r="A10" s="80" t="s">
        <v>197</v>
      </c>
      <c r="B10" s="81"/>
      <c r="C10" s="81"/>
      <c r="D10" s="81"/>
      <c r="E10" s="82"/>
      <c r="F10" s="159" t="s">
        <v>213</v>
      </c>
      <c r="G10" s="138">
        <v>6767600</v>
      </c>
      <c r="H10" s="138">
        <v>6767600</v>
      </c>
    </row>
    <row r="11" spans="1:8" ht="12.75">
      <c r="A11" s="83" t="s">
        <v>198</v>
      </c>
      <c r="B11" s="84"/>
      <c r="C11" s="84"/>
      <c r="D11" s="84"/>
      <c r="E11" s="85"/>
      <c r="F11" s="63"/>
      <c r="G11" s="138"/>
      <c r="H11" s="138"/>
    </row>
    <row r="12" spans="1:8" ht="12.75">
      <c r="A12" s="80" t="s">
        <v>200</v>
      </c>
      <c r="B12" s="81"/>
      <c r="C12" s="81"/>
      <c r="D12" s="81"/>
      <c r="E12" s="82"/>
      <c r="F12" s="159" t="s">
        <v>214</v>
      </c>
      <c r="G12" s="138"/>
      <c r="H12" s="138"/>
    </row>
    <row r="13" spans="1:8" ht="12.75">
      <c r="A13" s="83" t="s">
        <v>201</v>
      </c>
      <c r="B13" s="84"/>
      <c r="C13" s="84"/>
      <c r="D13" s="84"/>
      <c r="E13" s="85"/>
      <c r="F13" s="63"/>
      <c r="G13" s="138"/>
      <c r="H13" s="138"/>
    </row>
    <row r="14" spans="1:8" ht="12.75">
      <c r="A14" s="80" t="s">
        <v>199</v>
      </c>
      <c r="B14" s="81"/>
      <c r="C14" s="81"/>
      <c r="D14" s="81"/>
      <c r="E14" s="82"/>
      <c r="F14" s="159" t="s">
        <v>215</v>
      </c>
      <c r="G14" s="138">
        <v>24098722</v>
      </c>
      <c r="H14" s="138">
        <v>24098722</v>
      </c>
    </row>
    <row r="15" spans="1:8" ht="12.75">
      <c r="A15" s="83" t="s">
        <v>202</v>
      </c>
      <c r="B15" s="84"/>
      <c r="C15" s="84"/>
      <c r="D15" s="84"/>
      <c r="E15" s="85"/>
      <c r="F15" s="63"/>
      <c r="G15" s="138"/>
      <c r="H15" s="138"/>
    </row>
    <row r="16" spans="1:8" ht="12.75">
      <c r="A16" s="80" t="s">
        <v>203</v>
      </c>
      <c r="B16" s="81"/>
      <c r="C16" s="81"/>
      <c r="D16" s="81"/>
      <c r="E16" s="82"/>
      <c r="F16" s="159" t="s">
        <v>216</v>
      </c>
      <c r="G16" s="138"/>
      <c r="H16" s="138"/>
    </row>
    <row r="17" spans="1:8" ht="12.75">
      <c r="A17" s="83" t="s">
        <v>204</v>
      </c>
      <c r="B17" s="84"/>
      <c r="C17" s="84"/>
      <c r="D17" s="84"/>
      <c r="E17" s="85"/>
      <c r="F17" s="63"/>
      <c r="G17" s="138"/>
      <c r="H17" s="138"/>
    </row>
    <row r="18" spans="1:8" ht="12.75">
      <c r="A18" s="80" t="s">
        <v>205</v>
      </c>
      <c r="B18" s="81"/>
      <c r="C18" s="81"/>
      <c r="D18" s="81"/>
      <c r="E18" s="82"/>
      <c r="F18" s="159" t="s">
        <v>217</v>
      </c>
      <c r="G18" s="138">
        <v>6185507</v>
      </c>
      <c r="H18" s="138">
        <v>9322191</v>
      </c>
    </row>
    <row r="19" spans="1:8" ht="12.75">
      <c r="A19" s="83" t="s">
        <v>206</v>
      </c>
      <c r="B19" s="84"/>
      <c r="C19" s="84"/>
      <c r="D19" s="84"/>
      <c r="E19" s="85"/>
      <c r="F19" s="63"/>
      <c r="G19" s="138"/>
      <c r="H19" s="138"/>
    </row>
    <row r="20" spans="1:8" ht="12.75">
      <c r="A20" s="80" t="s">
        <v>207</v>
      </c>
      <c r="B20" s="81"/>
      <c r="C20" s="81"/>
      <c r="D20" s="81"/>
      <c r="E20" s="82"/>
      <c r="F20" s="159" t="s">
        <v>218</v>
      </c>
      <c r="G20" s="72"/>
      <c r="H20" s="72"/>
    </row>
    <row r="21" spans="1:8" ht="12.75">
      <c r="A21" s="83" t="s">
        <v>208</v>
      </c>
      <c r="B21" s="84"/>
      <c r="C21" s="84"/>
      <c r="D21" s="84"/>
      <c r="E21" s="85"/>
      <c r="F21" s="63"/>
      <c r="G21" s="73"/>
      <c r="H21" s="73"/>
    </row>
    <row r="22" spans="1:8" ht="12.75">
      <c r="A22" s="80" t="s">
        <v>209</v>
      </c>
      <c r="B22" s="81"/>
      <c r="C22" s="81"/>
      <c r="D22" s="81"/>
      <c r="E22" s="82"/>
      <c r="F22" s="159" t="s">
        <v>219</v>
      </c>
      <c r="G22" s="72"/>
      <c r="H22" s="72"/>
    </row>
    <row r="23" spans="1:8" ht="12.75">
      <c r="A23" s="83" t="s">
        <v>210</v>
      </c>
      <c r="B23" s="84"/>
      <c r="C23" s="84"/>
      <c r="D23" s="84"/>
      <c r="E23" s="85"/>
      <c r="F23" s="63"/>
      <c r="G23" s="73"/>
      <c r="H23" s="73"/>
    </row>
    <row r="24" spans="1:8" ht="19.5" customHeight="1">
      <c r="A24" s="100" t="s">
        <v>211</v>
      </c>
      <c r="B24" s="101"/>
      <c r="C24" s="101"/>
      <c r="D24" s="101"/>
      <c r="E24" s="102"/>
      <c r="F24" s="143" t="s">
        <v>220</v>
      </c>
      <c r="G24" s="72">
        <f>G10+G12+G14+G16+G18+G20+G22</f>
        <v>37051829</v>
      </c>
      <c r="H24" s="72">
        <f>H10+H12+H14+H16+H18+H20+H22</f>
        <v>40188513</v>
      </c>
    </row>
    <row r="25" spans="1:8" ht="20.25" customHeight="1">
      <c r="A25" s="103" t="s">
        <v>212</v>
      </c>
      <c r="B25" s="104"/>
      <c r="C25" s="104"/>
      <c r="D25" s="104"/>
      <c r="E25" s="105"/>
      <c r="F25" s="155"/>
      <c r="G25" s="73"/>
      <c r="H25" s="73"/>
    </row>
    <row r="26" spans="1:8" ht="12.75">
      <c r="A26" s="94" t="s">
        <v>221</v>
      </c>
      <c r="B26" s="95"/>
      <c r="C26" s="95"/>
      <c r="D26" s="95"/>
      <c r="E26" s="96"/>
      <c r="F26" s="159"/>
      <c r="G26" s="72"/>
      <c r="H26" s="72"/>
    </row>
    <row r="27" spans="1:8" ht="12.75">
      <c r="A27" s="97" t="s">
        <v>222</v>
      </c>
      <c r="B27" s="98"/>
      <c r="C27" s="98"/>
      <c r="D27" s="98"/>
      <c r="E27" s="99"/>
      <c r="F27" s="63"/>
      <c r="G27" s="73"/>
      <c r="H27" s="73"/>
    </row>
    <row r="28" spans="1:8" ht="12.75">
      <c r="A28" s="80" t="s">
        <v>223</v>
      </c>
      <c r="B28" s="81"/>
      <c r="C28" s="81"/>
      <c r="D28" s="81"/>
      <c r="E28" s="82"/>
      <c r="F28" s="62" t="s">
        <v>253</v>
      </c>
      <c r="G28" s="72">
        <f>G38+G40+G42+G44+G46+G48+G50+G52+G54+G56</f>
        <v>400540</v>
      </c>
      <c r="H28" s="72">
        <f>H38+H40+H42+H44+H46+H48+H50+H52+H54+H56</f>
        <v>331073</v>
      </c>
    </row>
    <row r="29" spans="1:8" ht="12.75">
      <c r="A29" s="169" t="s">
        <v>226</v>
      </c>
      <c r="B29" s="170"/>
      <c r="C29" s="170"/>
      <c r="D29" s="170"/>
      <c r="E29" s="171"/>
      <c r="F29" s="159"/>
      <c r="G29" s="145"/>
      <c r="H29" s="145"/>
    </row>
    <row r="30" spans="1:8" ht="12.75">
      <c r="A30" s="149" t="s">
        <v>224</v>
      </c>
      <c r="B30" s="150"/>
      <c r="C30" s="150"/>
      <c r="D30" s="150"/>
      <c r="E30" s="151"/>
      <c r="F30" s="159"/>
      <c r="G30" s="145"/>
      <c r="H30" s="145"/>
    </row>
    <row r="31" spans="1:8" ht="12.75">
      <c r="A31" s="156" t="s">
        <v>227</v>
      </c>
      <c r="B31" s="157"/>
      <c r="C31" s="157"/>
      <c r="D31" s="157"/>
      <c r="E31" s="158"/>
      <c r="F31" s="63"/>
      <c r="G31" s="73"/>
      <c r="H31" s="73"/>
    </row>
    <row r="32" spans="1:8" ht="12.75">
      <c r="A32" s="77" t="s">
        <v>225</v>
      </c>
      <c r="B32" s="78"/>
      <c r="C32" s="78"/>
      <c r="D32" s="78"/>
      <c r="E32" s="79"/>
      <c r="F32" s="62" t="s">
        <v>254</v>
      </c>
      <c r="G32" s="72">
        <f>G38+G42+G46+G50+G56</f>
        <v>400540</v>
      </c>
      <c r="H32" s="72">
        <f>H38+H42+H46+H50+H56</f>
        <v>331073</v>
      </c>
    </row>
    <row r="33" spans="1:8" ht="12.75">
      <c r="A33" s="160" t="s">
        <v>228</v>
      </c>
      <c r="B33" s="161"/>
      <c r="C33" s="161"/>
      <c r="D33" s="161"/>
      <c r="E33" s="162"/>
      <c r="F33" s="159"/>
      <c r="G33" s="145"/>
      <c r="H33" s="145"/>
    </row>
    <row r="34" spans="1:8" ht="12.75">
      <c r="A34" s="163" t="s">
        <v>229</v>
      </c>
      <c r="B34" s="164"/>
      <c r="C34" s="164"/>
      <c r="D34" s="164"/>
      <c r="E34" s="165"/>
      <c r="F34" s="159"/>
      <c r="G34" s="145"/>
      <c r="H34" s="145"/>
    </row>
    <row r="35" spans="1:8" ht="12.75">
      <c r="A35" s="166" t="s">
        <v>230</v>
      </c>
      <c r="B35" s="167"/>
      <c r="C35" s="167"/>
      <c r="D35" s="167"/>
      <c r="E35" s="168"/>
      <c r="F35" s="63"/>
      <c r="G35" s="73"/>
      <c r="H35" s="73"/>
    </row>
    <row r="36" spans="1:8" ht="12.75">
      <c r="A36" s="80" t="s">
        <v>231</v>
      </c>
      <c r="B36" s="81"/>
      <c r="C36" s="81"/>
      <c r="D36" s="81"/>
      <c r="E36" s="82"/>
      <c r="F36" s="66">
        <v>492</v>
      </c>
      <c r="G36" s="72"/>
      <c r="H36" s="72"/>
    </row>
    <row r="37" spans="1:8" ht="12.75">
      <c r="A37" s="83" t="s">
        <v>232</v>
      </c>
      <c r="B37" s="84"/>
      <c r="C37" s="84"/>
      <c r="D37" s="84"/>
      <c r="E37" s="85"/>
      <c r="F37" s="67"/>
      <c r="G37" s="73"/>
      <c r="H37" s="73"/>
    </row>
    <row r="38" spans="1:8" ht="12.75">
      <c r="A38" s="77" t="s">
        <v>233</v>
      </c>
      <c r="B38" s="78"/>
      <c r="C38" s="78"/>
      <c r="D38" s="78"/>
      <c r="E38" s="79"/>
      <c r="F38" s="66">
        <v>500</v>
      </c>
      <c r="G38" s="72"/>
      <c r="H38" s="72"/>
    </row>
    <row r="39" spans="1:8" ht="12.75">
      <c r="A39" s="74" t="s">
        <v>234</v>
      </c>
      <c r="B39" s="75"/>
      <c r="C39" s="75"/>
      <c r="D39" s="75"/>
      <c r="E39" s="76"/>
      <c r="F39" s="67"/>
      <c r="G39" s="73"/>
      <c r="H39" s="73"/>
    </row>
    <row r="40" spans="1:8" ht="12.75">
      <c r="A40" s="77" t="s">
        <v>235</v>
      </c>
      <c r="B40" s="78"/>
      <c r="C40" s="78"/>
      <c r="D40" s="78"/>
      <c r="E40" s="79"/>
      <c r="F40" s="66">
        <v>510</v>
      </c>
      <c r="G40" s="72"/>
      <c r="H40" s="72"/>
    </row>
    <row r="41" spans="1:8" ht="12.75">
      <c r="A41" s="74" t="s">
        <v>236</v>
      </c>
      <c r="B41" s="75"/>
      <c r="C41" s="75"/>
      <c r="D41" s="75"/>
      <c r="E41" s="76"/>
      <c r="F41" s="67"/>
      <c r="G41" s="73"/>
      <c r="H41" s="73"/>
    </row>
    <row r="42" spans="1:8" ht="12.75">
      <c r="A42" s="77" t="s">
        <v>237</v>
      </c>
      <c r="B42" s="78"/>
      <c r="C42" s="78"/>
      <c r="D42" s="78"/>
      <c r="E42" s="79"/>
      <c r="F42" s="66">
        <v>520</v>
      </c>
      <c r="G42" s="72"/>
      <c r="H42" s="72"/>
    </row>
    <row r="43" spans="1:8" ht="12.75">
      <c r="A43" s="74" t="s">
        <v>238</v>
      </c>
      <c r="B43" s="75"/>
      <c r="C43" s="75"/>
      <c r="D43" s="75"/>
      <c r="E43" s="76"/>
      <c r="F43" s="67"/>
      <c r="G43" s="73"/>
      <c r="H43" s="73"/>
    </row>
    <row r="44" spans="1:8" ht="12.75">
      <c r="A44" s="77" t="s">
        <v>239</v>
      </c>
      <c r="B44" s="78"/>
      <c r="C44" s="78"/>
      <c r="D44" s="78"/>
      <c r="E44" s="79"/>
      <c r="F44" s="66">
        <v>530</v>
      </c>
      <c r="G44" s="72"/>
      <c r="H44" s="72"/>
    </row>
    <row r="45" spans="1:8" ht="12.75">
      <c r="A45" s="74" t="s">
        <v>240</v>
      </c>
      <c r="B45" s="75"/>
      <c r="C45" s="75"/>
      <c r="D45" s="75"/>
      <c r="E45" s="76"/>
      <c r="F45" s="67"/>
      <c r="G45" s="73"/>
      <c r="H45" s="73"/>
    </row>
    <row r="46" spans="1:8" ht="12.75">
      <c r="A46" s="77" t="s">
        <v>241</v>
      </c>
      <c r="B46" s="78"/>
      <c r="C46" s="78"/>
      <c r="D46" s="78"/>
      <c r="E46" s="79"/>
      <c r="F46" s="66">
        <v>540</v>
      </c>
      <c r="G46" s="138"/>
      <c r="H46" s="72"/>
    </row>
    <row r="47" spans="1:8" ht="12.75">
      <c r="A47" s="74" t="s">
        <v>242</v>
      </c>
      <c r="B47" s="75"/>
      <c r="C47" s="75"/>
      <c r="D47" s="75"/>
      <c r="E47" s="76"/>
      <c r="F47" s="67"/>
      <c r="G47" s="138"/>
      <c r="H47" s="73"/>
    </row>
    <row r="48" spans="1:8" ht="12.75">
      <c r="A48" s="77" t="s">
        <v>243</v>
      </c>
      <c r="B48" s="78"/>
      <c r="C48" s="78"/>
      <c r="D48" s="78"/>
      <c r="E48" s="79"/>
      <c r="F48" s="66">
        <v>550</v>
      </c>
      <c r="G48" s="72"/>
      <c r="H48" s="72"/>
    </row>
    <row r="49" spans="1:8" ht="12.75">
      <c r="A49" s="74" t="s">
        <v>244</v>
      </c>
      <c r="B49" s="75"/>
      <c r="C49" s="75"/>
      <c r="D49" s="75"/>
      <c r="E49" s="76"/>
      <c r="F49" s="67"/>
      <c r="G49" s="73"/>
      <c r="H49" s="73"/>
    </row>
    <row r="50" spans="1:8" ht="12.75">
      <c r="A50" s="77" t="s">
        <v>245</v>
      </c>
      <c r="B50" s="78"/>
      <c r="C50" s="78"/>
      <c r="D50" s="78"/>
      <c r="E50" s="79"/>
      <c r="F50" s="66">
        <v>560</v>
      </c>
      <c r="G50" s="72"/>
      <c r="H50" s="72"/>
    </row>
    <row r="51" spans="1:8" ht="12.75">
      <c r="A51" s="74" t="s">
        <v>246</v>
      </c>
      <c r="B51" s="75"/>
      <c r="C51" s="75"/>
      <c r="D51" s="75"/>
      <c r="E51" s="76"/>
      <c r="F51" s="67"/>
      <c r="G51" s="73"/>
      <c r="H51" s="73"/>
    </row>
    <row r="52" spans="1:8" ht="12.75">
      <c r="A52" s="77" t="s">
        <v>247</v>
      </c>
      <c r="B52" s="78"/>
      <c r="C52" s="78"/>
      <c r="D52" s="78"/>
      <c r="E52" s="79"/>
      <c r="F52" s="66">
        <v>570</v>
      </c>
      <c r="G52" s="72"/>
      <c r="H52" s="72"/>
    </row>
    <row r="53" spans="1:8" ht="12.75">
      <c r="A53" s="74" t="s">
        <v>248</v>
      </c>
      <c r="B53" s="75"/>
      <c r="C53" s="75"/>
      <c r="D53" s="75"/>
      <c r="E53" s="76"/>
      <c r="F53" s="67"/>
      <c r="G53" s="73"/>
      <c r="H53" s="73"/>
    </row>
    <row r="54" spans="1:8" ht="12.75">
      <c r="A54" s="77" t="s">
        <v>249</v>
      </c>
      <c r="B54" s="78"/>
      <c r="C54" s="78"/>
      <c r="D54" s="78"/>
      <c r="E54" s="79"/>
      <c r="F54" s="66">
        <v>580</v>
      </c>
      <c r="G54" s="72"/>
      <c r="H54" s="72"/>
    </row>
    <row r="55" spans="1:8" ht="12.75">
      <c r="A55" s="74" t="s">
        <v>250</v>
      </c>
      <c r="B55" s="75"/>
      <c r="C55" s="75"/>
      <c r="D55" s="75"/>
      <c r="E55" s="76"/>
      <c r="F55" s="67"/>
      <c r="G55" s="73"/>
      <c r="H55" s="73"/>
    </row>
    <row r="56" spans="1:8" ht="12.75">
      <c r="A56" s="77" t="s">
        <v>251</v>
      </c>
      <c r="B56" s="78"/>
      <c r="C56" s="78"/>
      <c r="D56" s="78"/>
      <c r="E56" s="79"/>
      <c r="F56" s="66">
        <v>590</v>
      </c>
      <c r="G56" s="72">
        <v>400540</v>
      </c>
      <c r="H56" s="72">
        <v>331073</v>
      </c>
    </row>
    <row r="57" spans="1:8" ht="12.75">
      <c r="A57" s="74" t="s">
        <v>252</v>
      </c>
      <c r="B57" s="75"/>
      <c r="C57" s="75"/>
      <c r="D57" s="75"/>
      <c r="E57" s="76"/>
      <c r="F57" s="67"/>
      <c r="G57" s="73"/>
      <c r="H57" s="73"/>
    </row>
    <row r="60" spans="1:8" ht="12.75">
      <c r="A60" s="11"/>
      <c r="B60" s="12"/>
      <c r="C60" s="12"/>
      <c r="D60" s="12"/>
      <c r="E60" s="13"/>
      <c r="F60" s="14" t="s">
        <v>46</v>
      </c>
      <c r="G60" s="18" t="s">
        <v>40</v>
      </c>
      <c r="H60" s="18" t="s">
        <v>40</v>
      </c>
    </row>
    <row r="61" spans="1:8" ht="15" customHeight="1">
      <c r="A61" s="90" t="s">
        <v>50</v>
      </c>
      <c r="B61" s="91"/>
      <c r="C61" s="91"/>
      <c r="D61" s="91"/>
      <c r="E61" s="92"/>
      <c r="F61" s="15" t="s">
        <v>47</v>
      </c>
      <c r="G61" s="19" t="s">
        <v>41</v>
      </c>
      <c r="H61" s="19" t="s">
        <v>42</v>
      </c>
    </row>
    <row r="62" spans="1:8" ht="18.75" customHeight="1">
      <c r="A62" s="90" t="s">
        <v>51</v>
      </c>
      <c r="B62" s="91"/>
      <c r="C62" s="91"/>
      <c r="D62" s="91"/>
      <c r="E62" s="92"/>
      <c r="F62" s="15" t="s">
        <v>48</v>
      </c>
      <c r="G62" s="19" t="s">
        <v>43</v>
      </c>
      <c r="H62" s="19" t="s">
        <v>45</v>
      </c>
    </row>
    <row r="63" spans="1:8" ht="12.75">
      <c r="A63" s="8"/>
      <c r="B63" s="9"/>
      <c r="C63" s="9"/>
      <c r="D63" s="9"/>
      <c r="E63" s="10"/>
      <c r="F63" s="16" t="s">
        <v>49</v>
      </c>
      <c r="G63" s="20" t="s">
        <v>44</v>
      </c>
      <c r="H63" s="20" t="s">
        <v>44</v>
      </c>
    </row>
    <row r="64" spans="1:8" ht="12.75">
      <c r="A64" s="93">
        <v>1</v>
      </c>
      <c r="B64" s="93"/>
      <c r="C64" s="93"/>
      <c r="D64" s="93"/>
      <c r="E64" s="93"/>
      <c r="F64" s="17">
        <v>2</v>
      </c>
      <c r="G64" s="21">
        <v>3</v>
      </c>
      <c r="H64" s="21">
        <v>4</v>
      </c>
    </row>
    <row r="65" spans="1:8" ht="12.75">
      <c r="A65" s="80" t="s">
        <v>255</v>
      </c>
      <c r="B65" s="81"/>
      <c r="C65" s="81"/>
      <c r="D65" s="81"/>
      <c r="E65" s="82"/>
      <c r="F65" s="143" t="s">
        <v>259</v>
      </c>
      <c r="G65" s="138">
        <f>G75+G77+G79+G81+G83+G85+G87+G89+G91+G93+G95+G97+G99+G101+G103+G105</f>
        <v>8145471</v>
      </c>
      <c r="H65" s="138">
        <f>H75+H77+H79+H81+H85+H87+H89+H91+H93+H95+H97+H99+H101+H105+H83</f>
        <v>17991883</v>
      </c>
    </row>
    <row r="66" spans="1:8" ht="12.75">
      <c r="A66" s="149" t="s">
        <v>256</v>
      </c>
      <c r="B66" s="150"/>
      <c r="C66" s="150"/>
      <c r="D66" s="150"/>
      <c r="E66" s="151"/>
      <c r="F66" s="144"/>
      <c r="G66" s="138"/>
      <c r="H66" s="138"/>
    </row>
    <row r="67" spans="1:8" ht="12.75">
      <c r="A67" s="149" t="s">
        <v>257</v>
      </c>
      <c r="B67" s="150"/>
      <c r="C67" s="150"/>
      <c r="D67" s="150"/>
      <c r="E67" s="151"/>
      <c r="F67" s="144"/>
      <c r="G67" s="138"/>
      <c r="H67" s="138"/>
    </row>
    <row r="68" spans="1:8" ht="12.75">
      <c r="A68" s="83" t="s">
        <v>258</v>
      </c>
      <c r="B68" s="84"/>
      <c r="C68" s="84"/>
      <c r="D68" s="84"/>
      <c r="E68" s="85"/>
      <c r="F68" s="155"/>
      <c r="G68" s="138"/>
      <c r="H68" s="138"/>
    </row>
    <row r="69" spans="1:8" ht="12.75">
      <c r="A69" s="80" t="s">
        <v>260</v>
      </c>
      <c r="B69" s="81"/>
      <c r="C69" s="81"/>
      <c r="D69" s="81"/>
      <c r="E69" s="82"/>
      <c r="F69" s="143" t="s">
        <v>264</v>
      </c>
      <c r="G69" s="72">
        <f>G75+G79+G83+G87+G89+G91+G93+G95+G97+G105</f>
        <v>8145471</v>
      </c>
      <c r="H69" s="72">
        <f>H75+H79+H83+H87+H89+H91+H93+H95+H97+H105</f>
        <v>17991883</v>
      </c>
    </row>
    <row r="70" spans="1:8" ht="12.75">
      <c r="A70" s="146" t="s">
        <v>261</v>
      </c>
      <c r="B70" s="147"/>
      <c r="C70" s="147"/>
      <c r="D70" s="147"/>
      <c r="E70" s="148"/>
      <c r="F70" s="144"/>
      <c r="G70" s="145"/>
      <c r="H70" s="145"/>
    </row>
    <row r="71" spans="1:8" ht="12.75">
      <c r="A71" s="149" t="s">
        <v>262</v>
      </c>
      <c r="B71" s="150"/>
      <c r="C71" s="150"/>
      <c r="D71" s="150"/>
      <c r="E71" s="151"/>
      <c r="F71" s="144"/>
      <c r="G71" s="145"/>
      <c r="H71" s="145"/>
    </row>
    <row r="72" spans="1:8" ht="12.75">
      <c r="A72" s="152" t="s">
        <v>263</v>
      </c>
      <c r="B72" s="153"/>
      <c r="C72" s="153"/>
      <c r="D72" s="153"/>
      <c r="E72" s="154"/>
      <c r="F72" s="144"/>
      <c r="G72" s="73"/>
      <c r="H72" s="73"/>
    </row>
    <row r="73" spans="1:8" ht="12.75">
      <c r="A73" s="80" t="s">
        <v>265</v>
      </c>
      <c r="B73" s="81"/>
      <c r="C73" s="81"/>
      <c r="D73" s="81"/>
      <c r="E73" s="82"/>
      <c r="F73" s="141" t="s">
        <v>302</v>
      </c>
      <c r="G73" s="138"/>
      <c r="H73" s="138"/>
    </row>
    <row r="74" spans="1:8" ht="12.75">
      <c r="A74" s="83" t="s">
        <v>266</v>
      </c>
      <c r="B74" s="84"/>
      <c r="C74" s="84"/>
      <c r="D74" s="84"/>
      <c r="E74" s="85"/>
      <c r="F74" s="141"/>
      <c r="G74" s="138"/>
      <c r="H74" s="138"/>
    </row>
    <row r="75" spans="1:8" ht="12.75">
      <c r="A75" s="77" t="s">
        <v>267</v>
      </c>
      <c r="B75" s="78"/>
      <c r="C75" s="78"/>
      <c r="D75" s="78"/>
      <c r="E75" s="79"/>
      <c r="F75" s="141" t="s">
        <v>303</v>
      </c>
      <c r="G75" s="138">
        <v>1832460</v>
      </c>
      <c r="H75" s="138">
        <v>8238069</v>
      </c>
    </row>
    <row r="76" spans="1:8" ht="12.75">
      <c r="A76" s="74" t="s">
        <v>268</v>
      </c>
      <c r="B76" s="75"/>
      <c r="C76" s="75"/>
      <c r="D76" s="75"/>
      <c r="E76" s="76"/>
      <c r="F76" s="141"/>
      <c r="G76" s="138"/>
      <c r="H76" s="138"/>
    </row>
    <row r="77" spans="1:8" ht="12.75">
      <c r="A77" s="77" t="s">
        <v>269</v>
      </c>
      <c r="B77" s="78"/>
      <c r="C77" s="78"/>
      <c r="D77" s="78"/>
      <c r="E77" s="79"/>
      <c r="F77" s="141" t="s">
        <v>304</v>
      </c>
      <c r="G77" s="138"/>
      <c r="H77" s="138"/>
    </row>
    <row r="78" spans="1:8" ht="12.75">
      <c r="A78" s="74" t="s">
        <v>270</v>
      </c>
      <c r="B78" s="75"/>
      <c r="C78" s="75"/>
      <c r="D78" s="75"/>
      <c r="E78" s="76"/>
      <c r="F78" s="141"/>
      <c r="G78" s="138"/>
      <c r="H78" s="138"/>
    </row>
    <row r="79" spans="1:8" ht="12.75">
      <c r="A79" s="77" t="s">
        <v>271</v>
      </c>
      <c r="B79" s="78"/>
      <c r="C79" s="78"/>
      <c r="D79" s="78"/>
      <c r="E79" s="79"/>
      <c r="F79" s="141" t="s">
        <v>305</v>
      </c>
      <c r="G79" s="138">
        <v>2346271</v>
      </c>
      <c r="H79" s="138">
        <v>4178456</v>
      </c>
    </row>
    <row r="80" spans="1:8" ht="12.75">
      <c r="A80" s="74" t="s">
        <v>272</v>
      </c>
      <c r="B80" s="75"/>
      <c r="C80" s="75"/>
      <c r="D80" s="75"/>
      <c r="E80" s="76"/>
      <c r="F80" s="141"/>
      <c r="G80" s="138"/>
      <c r="H80" s="138"/>
    </row>
    <row r="81" spans="1:8" ht="12.75">
      <c r="A81" s="77" t="s">
        <v>273</v>
      </c>
      <c r="B81" s="78"/>
      <c r="C81" s="78"/>
      <c r="D81" s="78"/>
      <c r="E81" s="79"/>
      <c r="F81" s="141" t="s">
        <v>306</v>
      </c>
      <c r="G81" s="138"/>
      <c r="H81" s="138"/>
    </row>
    <row r="82" spans="1:8" ht="12.75">
      <c r="A82" s="74" t="s">
        <v>274</v>
      </c>
      <c r="B82" s="75"/>
      <c r="C82" s="75"/>
      <c r="D82" s="75"/>
      <c r="E82" s="76"/>
      <c r="F82" s="141"/>
      <c r="G82" s="138"/>
      <c r="H82" s="138"/>
    </row>
    <row r="83" spans="1:8" ht="12.75">
      <c r="A83" s="77" t="s">
        <v>275</v>
      </c>
      <c r="B83" s="78"/>
      <c r="C83" s="78"/>
      <c r="D83" s="78"/>
      <c r="E83" s="79"/>
      <c r="F83" s="141" t="s">
        <v>307</v>
      </c>
      <c r="G83" s="138"/>
      <c r="H83" s="138"/>
    </row>
    <row r="84" spans="1:8" ht="12.75">
      <c r="A84" s="74" t="s">
        <v>276</v>
      </c>
      <c r="B84" s="75"/>
      <c r="C84" s="75"/>
      <c r="D84" s="75"/>
      <c r="E84" s="76"/>
      <c r="F84" s="141"/>
      <c r="G84" s="138"/>
      <c r="H84" s="138"/>
    </row>
    <row r="85" spans="1:8" ht="12.75">
      <c r="A85" s="77" t="s">
        <v>277</v>
      </c>
      <c r="B85" s="78"/>
      <c r="C85" s="78"/>
      <c r="D85" s="78"/>
      <c r="E85" s="79"/>
      <c r="F85" s="141" t="s">
        <v>308</v>
      </c>
      <c r="G85" s="138"/>
      <c r="H85" s="138"/>
    </row>
    <row r="86" spans="1:8" ht="12.75">
      <c r="A86" s="74" t="s">
        <v>278</v>
      </c>
      <c r="B86" s="75"/>
      <c r="C86" s="75"/>
      <c r="D86" s="75"/>
      <c r="E86" s="76"/>
      <c r="F86" s="141"/>
      <c r="G86" s="138"/>
      <c r="H86" s="138"/>
    </row>
    <row r="87" spans="1:8" ht="12.75">
      <c r="A87" s="77" t="s">
        <v>279</v>
      </c>
      <c r="B87" s="78"/>
      <c r="C87" s="78"/>
      <c r="D87" s="78"/>
      <c r="E87" s="79"/>
      <c r="F87" s="141" t="s">
        <v>309</v>
      </c>
      <c r="G87" s="138">
        <v>902411</v>
      </c>
      <c r="H87" s="138">
        <v>866279</v>
      </c>
    </row>
    <row r="88" spans="1:8" ht="12.75">
      <c r="A88" s="74" t="s">
        <v>280</v>
      </c>
      <c r="B88" s="75"/>
      <c r="C88" s="75"/>
      <c r="D88" s="75"/>
      <c r="E88" s="76"/>
      <c r="F88" s="141"/>
      <c r="G88" s="138"/>
      <c r="H88" s="138"/>
    </row>
    <row r="89" spans="1:8" ht="12.75">
      <c r="A89" s="77" t="s">
        <v>281</v>
      </c>
      <c r="B89" s="78"/>
      <c r="C89" s="78"/>
      <c r="D89" s="78"/>
      <c r="E89" s="79"/>
      <c r="F89" s="141" t="s">
        <v>310</v>
      </c>
      <c r="G89" s="138">
        <v>961996</v>
      </c>
      <c r="H89" s="138">
        <v>1405250</v>
      </c>
    </row>
    <row r="90" spans="1:8" ht="12.75">
      <c r="A90" s="74" t="s">
        <v>282</v>
      </c>
      <c r="B90" s="75"/>
      <c r="C90" s="75"/>
      <c r="D90" s="75"/>
      <c r="E90" s="76"/>
      <c r="F90" s="141"/>
      <c r="G90" s="138"/>
      <c r="H90" s="138"/>
    </row>
    <row r="91" spans="1:8" ht="12.75">
      <c r="A91" s="77" t="s">
        <v>283</v>
      </c>
      <c r="B91" s="78"/>
      <c r="C91" s="78"/>
      <c r="D91" s="78"/>
      <c r="E91" s="79"/>
      <c r="F91" s="141" t="s">
        <v>311</v>
      </c>
      <c r="G91" s="138"/>
      <c r="H91" s="138"/>
    </row>
    <row r="92" spans="1:8" ht="12.75">
      <c r="A92" s="74" t="s">
        <v>284</v>
      </c>
      <c r="B92" s="75"/>
      <c r="C92" s="75"/>
      <c r="D92" s="75"/>
      <c r="E92" s="76"/>
      <c r="F92" s="141"/>
      <c r="G92" s="138"/>
      <c r="H92" s="138"/>
    </row>
    <row r="93" spans="1:8" ht="12.75">
      <c r="A93" s="77" t="s">
        <v>285</v>
      </c>
      <c r="B93" s="78"/>
      <c r="C93" s="78"/>
      <c r="D93" s="78"/>
      <c r="E93" s="79"/>
      <c r="F93" s="141" t="s">
        <v>312</v>
      </c>
      <c r="G93" s="138">
        <v>239061</v>
      </c>
      <c r="H93" s="138">
        <v>415429</v>
      </c>
    </row>
    <row r="94" spans="1:8" ht="12.75">
      <c r="A94" s="74" t="s">
        <v>286</v>
      </c>
      <c r="B94" s="75"/>
      <c r="C94" s="75"/>
      <c r="D94" s="75"/>
      <c r="E94" s="76"/>
      <c r="F94" s="141"/>
      <c r="G94" s="138"/>
      <c r="H94" s="138"/>
    </row>
    <row r="95" spans="1:8" ht="12.75">
      <c r="A95" s="77" t="s">
        <v>287</v>
      </c>
      <c r="B95" s="78"/>
      <c r="C95" s="78"/>
      <c r="D95" s="78"/>
      <c r="E95" s="79"/>
      <c r="F95" s="141" t="s">
        <v>313</v>
      </c>
      <c r="G95" s="138">
        <v>61102</v>
      </c>
      <c r="H95" s="138">
        <v>60395</v>
      </c>
    </row>
    <row r="96" spans="1:8" ht="12.75">
      <c r="A96" s="74" t="s">
        <v>438</v>
      </c>
      <c r="B96" s="75"/>
      <c r="C96" s="75"/>
      <c r="D96" s="75"/>
      <c r="E96" s="76"/>
      <c r="F96" s="141"/>
      <c r="G96" s="138"/>
      <c r="H96" s="138"/>
    </row>
    <row r="97" spans="1:8" ht="12.75">
      <c r="A97" s="77" t="s">
        <v>288</v>
      </c>
      <c r="B97" s="78"/>
      <c r="C97" s="78"/>
      <c r="D97" s="78"/>
      <c r="E97" s="79"/>
      <c r="F97" s="141" t="s">
        <v>314</v>
      </c>
      <c r="G97" s="138">
        <v>1512614</v>
      </c>
      <c r="H97" s="138">
        <v>2545092</v>
      </c>
    </row>
    <row r="98" spans="1:8" ht="12.75">
      <c r="A98" s="74" t="s">
        <v>289</v>
      </c>
      <c r="B98" s="75"/>
      <c r="C98" s="75"/>
      <c r="D98" s="75"/>
      <c r="E98" s="76"/>
      <c r="F98" s="141"/>
      <c r="G98" s="138"/>
      <c r="H98" s="138"/>
    </row>
    <row r="99" spans="1:8" ht="12.75">
      <c r="A99" s="77" t="s">
        <v>290</v>
      </c>
      <c r="B99" s="78"/>
      <c r="C99" s="78"/>
      <c r="D99" s="78"/>
      <c r="E99" s="79"/>
      <c r="F99" s="141" t="s">
        <v>315</v>
      </c>
      <c r="G99" s="138"/>
      <c r="H99" s="138"/>
    </row>
    <row r="100" spans="1:8" ht="12.75">
      <c r="A100" s="74" t="s">
        <v>291</v>
      </c>
      <c r="B100" s="75"/>
      <c r="C100" s="75"/>
      <c r="D100" s="75"/>
      <c r="E100" s="76"/>
      <c r="F100" s="141"/>
      <c r="G100" s="138"/>
      <c r="H100" s="138"/>
    </row>
    <row r="101" spans="1:8" ht="12.75">
      <c r="A101" s="77" t="s">
        <v>292</v>
      </c>
      <c r="B101" s="78"/>
      <c r="C101" s="78"/>
      <c r="D101" s="78"/>
      <c r="E101" s="79"/>
      <c r="F101" s="141" t="s">
        <v>316</v>
      </c>
      <c r="G101" s="138"/>
      <c r="H101" s="142"/>
    </row>
    <row r="102" spans="1:8" ht="12.75">
      <c r="A102" s="74" t="s">
        <v>293</v>
      </c>
      <c r="B102" s="75"/>
      <c r="C102" s="75"/>
      <c r="D102" s="75"/>
      <c r="E102" s="76"/>
      <c r="F102" s="141"/>
      <c r="G102" s="138"/>
      <c r="H102" s="142"/>
    </row>
    <row r="103" spans="1:8" ht="12.75">
      <c r="A103" s="77" t="s">
        <v>294</v>
      </c>
      <c r="B103" s="78"/>
      <c r="C103" s="78"/>
      <c r="D103" s="78"/>
      <c r="E103" s="79"/>
      <c r="F103" s="141" t="s">
        <v>317</v>
      </c>
      <c r="G103" s="138"/>
      <c r="H103" s="138"/>
    </row>
    <row r="104" spans="1:8" ht="12.75">
      <c r="A104" s="74" t="s">
        <v>295</v>
      </c>
      <c r="B104" s="75"/>
      <c r="C104" s="75"/>
      <c r="D104" s="75"/>
      <c r="E104" s="76"/>
      <c r="F104" s="141"/>
      <c r="G104" s="138"/>
      <c r="H104" s="138"/>
    </row>
    <row r="105" spans="1:8" ht="12.75">
      <c r="A105" s="77" t="s">
        <v>296</v>
      </c>
      <c r="B105" s="78"/>
      <c r="C105" s="78"/>
      <c r="D105" s="78"/>
      <c r="E105" s="79"/>
      <c r="F105" s="141" t="s">
        <v>318</v>
      </c>
      <c r="G105" s="138">
        <v>289556</v>
      </c>
      <c r="H105" s="138">
        <v>282913</v>
      </c>
    </row>
    <row r="106" spans="1:8" ht="12.75">
      <c r="A106" s="74" t="s">
        <v>297</v>
      </c>
      <c r="B106" s="75"/>
      <c r="C106" s="75"/>
      <c r="D106" s="75"/>
      <c r="E106" s="76"/>
      <c r="F106" s="141"/>
      <c r="G106" s="138"/>
      <c r="H106" s="138"/>
    </row>
    <row r="107" spans="1:8" ht="12.75">
      <c r="A107" s="100" t="s">
        <v>298</v>
      </c>
      <c r="B107" s="101"/>
      <c r="C107" s="101"/>
      <c r="D107" s="101"/>
      <c r="E107" s="102"/>
      <c r="F107" s="141" t="s">
        <v>319</v>
      </c>
      <c r="G107" s="138">
        <f>G65+G28</f>
        <v>8546011</v>
      </c>
      <c r="H107" s="138">
        <f>H65+H28</f>
        <v>18322956</v>
      </c>
    </row>
    <row r="108" spans="1:8" ht="12.75">
      <c r="A108" s="103" t="s">
        <v>299</v>
      </c>
      <c r="B108" s="104"/>
      <c r="C108" s="104"/>
      <c r="D108" s="104"/>
      <c r="E108" s="105"/>
      <c r="F108" s="141"/>
      <c r="G108" s="138"/>
      <c r="H108" s="138"/>
    </row>
    <row r="109" spans="1:8" ht="14.25" customHeight="1">
      <c r="A109" s="127" t="s">
        <v>300</v>
      </c>
      <c r="B109" s="128"/>
      <c r="C109" s="128"/>
      <c r="D109" s="128"/>
      <c r="E109" s="129"/>
      <c r="F109" s="139" t="s">
        <v>320</v>
      </c>
      <c r="G109" s="140">
        <f>G24+G107</f>
        <v>45597840</v>
      </c>
      <c r="H109" s="140">
        <f>H107+H24</f>
        <v>58511469</v>
      </c>
    </row>
    <row r="110" spans="1:8" ht="14.25" customHeight="1">
      <c r="A110" s="132" t="s">
        <v>301</v>
      </c>
      <c r="B110" s="133"/>
      <c r="C110" s="133"/>
      <c r="D110" s="133"/>
      <c r="E110" s="134"/>
      <c r="F110" s="139"/>
      <c r="G110" s="140"/>
      <c r="H110" s="140"/>
    </row>
    <row r="111" spans="1:8" ht="14.25" customHeight="1">
      <c r="A111" s="59"/>
      <c r="B111" s="59"/>
      <c r="C111" s="59"/>
      <c r="D111" s="59"/>
      <c r="E111" s="59"/>
      <c r="F111" s="60"/>
      <c r="G111" s="61"/>
      <c r="H111" s="61"/>
    </row>
    <row r="112" spans="1:8" ht="12.75">
      <c r="A112" s="65"/>
      <c r="B112" s="65"/>
      <c r="C112" s="65"/>
      <c r="D112" s="65"/>
      <c r="E112" s="65"/>
      <c r="H112" s="22">
        <f>H109-Актив!H115</f>
        <v>0</v>
      </c>
    </row>
    <row r="113" spans="1:8" ht="12.75">
      <c r="A113" s="137" t="s">
        <v>433</v>
      </c>
      <c r="B113" s="137"/>
      <c r="C113" s="137"/>
      <c r="D113" s="137"/>
      <c r="E113" s="137"/>
      <c r="F113" s="137"/>
      <c r="G113" s="137"/>
      <c r="H113" s="137"/>
    </row>
    <row r="114" ht="12.75">
      <c r="B114" t="s">
        <v>421</v>
      </c>
    </row>
    <row r="115" spans="1:8" ht="12.75">
      <c r="A115" s="137" t="s">
        <v>434</v>
      </c>
      <c r="B115" s="137"/>
      <c r="C115" s="137"/>
      <c r="D115" s="137"/>
      <c r="E115" s="137"/>
      <c r="F115" s="137"/>
      <c r="G115" s="137"/>
      <c r="H115" s="137"/>
    </row>
  </sheetData>
  <sheetProtection/>
  <mergeCells count="238">
    <mergeCell ref="A3:E3"/>
    <mergeCell ref="A4:E4"/>
    <mergeCell ref="A6:E6"/>
    <mergeCell ref="A7:H7"/>
    <mergeCell ref="A8:E8"/>
    <mergeCell ref="F8:F9"/>
    <mergeCell ref="G8:G9"/>
    <mergeCell ref="H8:H9"/>
    <mergeCell ref="A9:E9"/>
    <mergeCell ref="A10:E10"/>
    <mergeCell ref="F10:F11"/>
    <mergeCell ref="G10:G11"/>
    <mergeCell ref="H10:H11"/>
    <mergeCell ref="A11:E11"/>
    <mergeCell ref="A12:E12"/>
    <mergeCell ref="F12:F13"/>
    <mergeCell ref="G12:G13"/>
    <mergeCell ref="H12:H13"/>
    <mergeCell ref="A13:E13"/>
    <mergeCell ref="A14:E14"/>
    <mergeCell ref="F14:F15"/>
    <mergeCell ref="G14:G15"/>
    <mergeCell ref="H14:H15"/>
    <mergeCell ref="A15:E15"/>
    <mergeCell ref="A16:E16"/>
    <mergeCell ref="F16:F17"/>
    <mergeCell ref="G16:G17"/>
    <mergeCell ref="H16:H17"/>
    <mergeCell ref="A17:E17"/>
    <mergeCell ref="A18:E18"/>
    <mergeCell ref="F18:F19"/>
    <mergeCell ref="G18:G19"/>
    <mergeCell ref="H18:H19"/>
    <mergeCell ref="A19:E19"/>
    <mergeCell ref="A20:E20"/>
    <mergeCell ref="F20:F21"/>
    <mergeCell ref="G20:G21"/>
    <mergeCell ref="H20:H21"/>
    <mergeCell ref="A21:E21"/>
    <mergeCell ref="A22:E22"/>
    <mergeCell ref="F22:F23"/>
    <mergeCell ref="G22:G23"/>
    <mergeCell ref="H22:H23"/>
    <mergeCell ref="A23:E23"/>
    <mergeCell ref="A24:E24"/>
    <mergeCell ref="F24:F25"/>
    <mergeCell ref="G24:G25"/>
    <mergeCell ref="H24:H25"/>
    <mergeCell ref="A25:E25"/>
    <mergeCell ref="A26:E26"/>
    <mergeCell ref="F26:F27"/>
    <mergeCell ref="G26:G27"/>
    <mergeCell ref="H26:H27"/>
    <mergeCell ref="A27:E27"/>
    <mergeCell ref="A28:E28"/>
    <mergeCell ref="F28:F31"/>
    <mergeCell ref="G28:G31"/>
    <mergeCell ref="H28:H31"/>
    <mergeCell ref="A29:E29"/>
    <mergeCell ref="A30:E30"/>
    <mergeCell ref="A31:E31"/>
    <mergeCell ref="A32:E32"/>
    <mergeCell ref="F32:F35"/>
    <mergeCell ref="G32:G35"/>
    <mergeCell ref="H32:H35"/>
    <mergeCell ref="A33:E33"/>
    <mergeCell ref="A34:E34"/>
    <mergeCell ref="A35:E35"/>
    <mergeCell ref="A36:E36"/>
    <mergeCell ref="F36:F37"/>
    <mergeCell ref="G36:G37"/>
    <mergeCell ref="H36:H37"/>
    <mergeCell ref="A37:E37"/>
    <mergeCell ref="A38:E38"/>
    <mergeCell ref="F38:F39"/>
    <mergeCell ref="G38:G39"/>
    <mergeCell ref="H38:H39"/>
    <mergeCell ref="A39:E39"/>
    <mergeCell ref="A40:E40"/>
    <mergeCell ref="F40:F41"/>
    <mergeCell ref="G40:G41"/>
    <mergeCell ref="H40:H41"/>
    <mergeCell ref="A41:E41"/>
    <mergeCell ref="A42:E42"/>
    <mergeCell ref="F42:F43"/>
    <mergeCell ref="G42:G43"/>
    <mergeCell ref="H42:H43"/>
    <mergeCell ref="A43:E43"/>
    <mergeCell ref="A44:E44"/>
    <mergeCell ref="F44:F45"/>
    <mergeCell ref="G44:G45"/>
    <mergeCell ref="H44:H45"/>
    <mergeCell ref="A45:E45"/>
    <mergeCell ref="A46:E46"/>
    <mergeCell ref="F46:F47"/>
    <mergeCell ref="G46:G47"/>
    <mergeCell ref="H46:H47"/>
    <mergeCell ref="A47:E47"/>
    <mergeCell ref="A48:E48"/>
    <mergeCell ref="F48:F49"/>
    <mergeCell ref="G48:G49"/>
    <mergeCell ref="H48:H49"/>
    <mergeCell ref="A49:E49"/>
    <mergeCell ref="A50:E50"/>
    <mergeCell ref="F50:F51"/>
    <mergeCell ref="G50:G51"/>
    <mergeCell ref="H50:H51"/>
    <mergeCell ref="A51:E51"/>
    <mergeCell ref="A52:E52"/>
    <mergeCell ref="F52:F53"/>
    <mergeCell ref="G52:G53"/>
    <mergeCell ref="H52:H53"/>
    <mergeCell ref="A53:E53"/>
    <mergeCell ref="A54:E54"/>
    <mergeCell ref="F54:F55"/>
    <mergeCell ref="G54:G55"/>
    <mergeCell ref="H54:H55"/>
    <mergeCell ref="A55:E55"/>
    <mergeCell ref="A56:E56"/>
    <mergeCell ref="F56:F57"/>
    <mergeCell ref="G56:G57"/>
    <mergeCell ref="H56:H57"/>
    <mergeCell ref="A57:E57"/>
    <mergeCell ref="A61:E61"/>
    <mergeCell ref="A62:E62"/>
    <mergeCell ref="A64:E64"/>
    <mergeCell ref="A65:E65"/>
    <mergeCell ref="F65:F68"/>
    <mergeCell ref="G65:G68"/>
    <mergeCell ref="H65:H68"/>
    <mergeCell ref="A66:E66"/>
    <mergeCell ref="A67:E67"/>
    <mergeCell ref="A68:E68"/>
    <mergeCell ref="A69:E69"/>
    <mergeCell ref="F69:F72"/>
    <mergeCell ref="G69:G72"/>
    <mergeCell ref="H69:H72"/>
    <mergeCell ref="A70:E70"/>
    <mergeCell ref="A71:E71"/>
    <mergeCell ref="A72:E72"/>
    <mergeCell ref="A73:E73"/>
    <mergeCell ref="F73:F74"/>
    <mergeCell ref="G73:G74"/>
    <mergeCell ref="H73:H74"/>
    <mergeCell ref="A74:E74"/>
    <mergeCell ref="A75:E75"/>
    <mergeCell ref="F75:F76"/>
    <mergeCell ref="G75:G76"/>
    <mergeCell ref="H75:H76"/>
    <mergeCell ref="A76:E76"/>
    <mergeCell ref="A77:E77"/>
    <mergeCell ref="F77:F78"/>
    <mergeCell ref="G77:G78"/>
    <mergeCell ref="H77:H78"/>
    <mergeCell ref="A78:E78"/>
    <mergeCell ref="A79:E79"/>
    <mergeCell ref="F79:F80"/>
    <mergeCell ref="G79:G80"/>
    <mergeCell ref="H79:H80"/>
    <mergeCell ref="A80:E80"/>
    <mergeCell ref="A81:E81"/>
    <mergeCell ref="F81:F82"/>
    <mergeCell ref="G81:G82"/>
    <mergeCell ref="H81:H82"/>
    <mergeCell ref="A82:E82"/>
    <mergeCell ref="A83:E83"/>
    <mergeCell ref="F83:F84"/>
    <mergeCell ref="G83:G84"/>
    <mergeCell ref="H83:H84"/>
    <mergeCell ref="A84:E84"/>
    <mergeCell ref="A85:E85"/>
    <mergeCell ref="F85:F86"/>
    <mergeCell ref="G85:G86"/>
    <mergeCell ref="H85:H86"/>
    <mergeCell ref="A86:E86"/>
    <mergeCell ref="A87:E87"/>
    <mergeCell ref="F87:F88"/>
    <mergeCell ref="G87:G88"/>
    <mergeCell ref="H87:H88"/>
    <mergeCell ref="A88:E88"/>
    <mergeCell ref="A89:E89"/>
    <mergeCell ref="F89:F90"/>
    <mergeCell ref="G89:G90"/>
    <mergeCell ref="H89:H90"/>
    <mergeCell ref="A90:E90"/>
    <mergeCell ref="A91:E91"/>
    <mergeCell ref="F91:F92"/>
    <mergeCell ref="G91:G92"/>
    <mergeCell ref="H91:H92"/>
    <mergeCell ref="A92:E92"/>
    <mergeCell ref="A93:E93"/>
    <mergeCell ref="F93:F94"/>
    <mergeCell ref="G93:G94"/>
    <mergeCell ref="H93:H94"/>
    <mergeCell ref="A94:E94"/>
    <mergeCell ref="A95:E95"/>
    <mergeCell ref="F95:F96"/>
    <mergeCell ref="G95:G96"/>
    <mergeCell ref="H95:H96"/>
    <mergeCell ref="A96:E96"/>
    <mergeCell ref="A97:E97"/>
    <mergeCell ref="F97:F98"/>
    <mergeCell ref="G97:G98"/>
    <mergeCell ref="H97:H98"/>
    <mergeCell ref="A98:E98"/>
    <mergeCell ref="A99:E99"/>
    <mergeCell ref="F99:F100"/>
    <mergeCell ref="G99:G100"/>
    <mergeCell ref="H99:H100"/>
    <mergeCell ref="A100:E100"/>
    <mergeCell ref="A101:E101"/>
    <mergeCell ref="F101:F102"/>
    <mergeCell ref="G101:G102"/>
    <mergeCell ref="H101:H102"/>
    <mergeCell ref="A102:E102"/>
    <mergeCell ref="G105:G106"/>
    <mergeCell ref="H105:H106"/>
    <mergeCell ref="A106:E106"/>
    <mergeCell ref="A103:E103"/>
    <mergeCell ref="F103:F104"/>
    <mergeCell ref="G103:G104"/>
    <mergeCell ref="H103:H104"/>
    <mergeCell ref="A104:E104"/>
    <mergeCell ref="A110:E110"/>
    <mergeCell ref="A107:E107"/>
    <mergeCell ref="F107:F108"/>
    <mergeCell ref="A105:E105"/>
    <mergeCell ref="F105:F106"/>
    <mergeCell ref="A115:H115"/>
    <mergeCell ref="G107:G108"/>
    <mergeCell ref="H107:H108"/>
    <mergeCell ref="A108:E108"/>
    <mergeCell ref="A112:E112"/>
    <mergeCell ref="A109:E109"/>
    <mergeCell ref="F109:F110"/>
    <mergeCell ref="A113:H113"/>
    <mergeCell ref="G109:G110"/>
    <mergeCell ref="H109:H110"/>
  </mergeCells>
  <printOptions/>
  <pageMargins left="0.43" right="0.1968503937007874" top="0.5905511811023623" bottom="0.5905511811023623" header="0.5118110236220472" footer="0.5118110236220472"/>
  <pageSetup horizontalDpi="300" verticalDpi="300" orientation="portrait" paperSize="9" scale="97" r:id="rId1"/>
  <rowBreaks count="1" manualBreakCount="1">
    <brk id="57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34">
      <selection activeCell="K42" sqref="K42"/>
    </sheetView>
  </sheetViews>
  <sheetFormatPr defaultColWidth="9.00390625" defaultRowHeight="12.75"/>
  <cols>
    <col min="6" max="6" width="11.875" style="0" customWidth="1"/>
    <col min="7" max="7" width="17.125" style="0" customWidth="1"/>
    <col min="8" max="8" width="14.75390625" style="0" customWidth="1"/>
  </cols>
  <sheetData>
    <row r="1" spans="5:8" ht="12.75">
      <c r="E1" s="64" t="s">
        <v>32</v>
      </c>
      <c r="F1" s="64"/>
      <c r="G1" s="64"/>
      <c r="H1" s="64"/>
    </row>
    <row r="2" spans="5:8" ht="10.5" customHeight="1">
      <c r="E2" s="64" t="s">
        <v>33</v>
      </c>
      <c r="F2" s="64"/>
      <c r="G2" s="64"/>
      <c r="H2" s="64"/>
    </row>
    <row r="3" spans="5:8" ht="9.75" customHeight="1">
      <c r="E3" s="64" t="s">
        <v>34</v>
      </c>
      <c r="F3" s="64"/>
      <c r="G3" s="64"/>
      <c r="H3" s="64"/>
    </row>
    <row r="4" spans="5:8" ht="9" customHeight="1">
      <c r="E4" s="64" t="s">
        <v>35</v>
      </c>
      <c r="F4" s="64"/>
      <c r="G4" s="64"/>
      <c r="H4" s="64"/>
    </row>
    <row r="5" spans="5:8" ht="6.75" customHeight="1">
      <c r="E5" s="64"/>
      <c r="F5" s="64"/>
      <c r="G5" s="64"/>
      <c r="H5" s="64"/>
    </row>
    <row r="6" spans="5:8" ht="9.75" customHeight="1">
      <c r="E6" s="64" t="s">
        <v>36</v>
      </c>
      <c r="F6" s="64"/>
      <c r="G6" s="64"/>
      <c r="H6" s="64"/>
    </row>
    <row r="7" spans="5:8" ht="9" customHeight="1">
      <c r="E7" s="64" t="s">
        <v>37</v>
      </c>
      <c r="F7" s="64"/>
      <c r="G7" s="64"/>
      <c r="H7" s="64"/>
    </row>
    <row r="8" spans="5:8" ht="8.25" customHeight="1">
      <c r="E8" s="64" t="s">
        <v>38</v>
      </c>
      <c r="F8" s="64"/>
      <c r="G8" s="64"/>
      <c r="H8" s="64"/>
    </row>
    <row r="9" spans="5:8" ht="9.75" customHeight="1">
      <c r="E9" s="64" t="s">
        <v>39</v>
      </c>
      <c r="F9" s="64"/>
      <c r="G9" s="64"/>
      <c r="H9" s="64"/>
    </row>
    <row r="14" spans="1:8" ht="15.75">
      <c r="A14" s="68" t="s">
        <v>323</v>
      </c>
      <c r="B14" s="68"/>
      <c r="C14" s="68"/>
      <c r="D14" s="68"/>
      <c r="E14" s="68"/>
      <c r="F14" s="68"/>
      <c r="G14" s="68"/>
      <c r="H14" s="68"/>
    </row>
    <row r="15" spans="1:8" s="4" customFormat="1" ht="15.75">
      <c r="A15" s="68" t="s">
        <v>324</v>
      </c>
      <c r="B15" s="68"/>
      <c r="C15" s="68"/>
      <c r="D15" s="68"/>
      <c r="E15" s="68"/>
      <c r="F15" s="68"/>
      <c r="G15" s="68"/>
      <c r="H15" s="68"/>
    </row>
    <row r="17" spans="1:8" ht="12.75">
      <c r="A17" s="70"/>
      <c r="B17" s="70"/>
      <c r="C17" s="70"/>
      <c r="D17" s="70"/>
      <c r="E17" s="70"/>
      <c r="F17" s="70"/>
      <c r="G17" s="70"/>
      <c r="H17" s="70"/>
    </row>
    <row r="18" spans="1:8" ht="12.75">
      <c r="A18" s="70" t="str">
        <f>'Титул.'!A18</f>
        <v>за 1 квартал 2021 года </v>
      </c>
      <c r="B18" s="70"/>
      <c r="C18" s="70"/>
      <c r="D18" s="70"/>
      <c r="E18" s="70"/>
      <c r="F18" s="70"/>
      <c r="G18" s="70"/>
      <c r="H18" s="70"/>
    </row>
    <row r="21" spans="1:8" ht="12.75">
      <c r="A21" s="65" t="s">
        <v>0</v>
      </c>
      <c r="B21" s="65"/>
      <c r="C21" s="2"/>
      <c r="D21" s="2"/>
      <c r="E21" s="2"/>
      <c r="F21" s="2"/>
      <c r="G21" s="1" t="s">
        <v>1</v>
      </c>
      <c r="H21" s="62" t="s">
        <v>431</v>
      </c>
    </row>
    <row r="22" spans="1:8" ht="12.75">
      <c r="A22" s="65" t="s">
        <v>432</v>
      </c>
      <c r="B22" s="65"/>
      <c r="C22" s="65"/>
      <c r="D22" s="65"/>
      <c r="E22" s="65"/>
      <c r="F22" s="65"/>
      <c r="G22" s="1" t="s">
        <v>2</v>
      </c>
      <c r="H22" s="63"/>
    </row>
    <row r="23" spans="1:7" ht="12.75">
      <c r="A23" s="2"/>
      <c r="B23" s="2"/>
      <c r="C23" s="2"/>
      <c r="D23" s="2"/>
      <c r="E23" s="2"/>
      <c r="F23" s="2"/>
      <c r="G23" s="1"/>
    </row>
    <row r="24" spans="1:8" ht="12.75">
      <c r="A24" s="2" t="s">
        <v>3</v>
      </c>
      <c r="B24" s="2"/>
      <c r="C24" s="2"/>
      <c r="D24" s="2"/>
      <c r="E24" s="2"/>
      <c r="F24" s="2"/>
      <c r="G24" s="1" t="s">
        <v>5</v>
      </c>
      <c r="H24" s="66">
        <v>69000</v>
      </c>
    </row>
    <row r="25" spans="1:8" ht="12.75">
      <c r="A25" s="65" t="s">
        <v>424</v>
      </c>
      <c r="B25" s="65"/>
      <c r="C25" s="65"/>
      <c r="D25" s="65"/>
      <c r="E25" s="65"/>
      <c r="F25" s="65"/>
      <c r="G25" s="1" t="s">
        <v>6</v>
      </c>
      <c r="H25" s="67"/>
    </row>
    <row r="26" spans="1:7" ht="12.75">
      <c r="A26" s="2"/>
      <c r="B26" s="2"/>
      <c r="C26" s="2"/>
      <c r="D26" s="2"/>
      <c r="E26" s="2"/>
      <c r="F26" s="2"/>
      <c r="G26" s="1"/>
    </row>
    <row r="27" spans="1:8" ht="12.75">
      <c r="A27" s="65" t="s">
        <v>4</v>
      </c>
      <c r="B27" s="65"/>
      <c r="C27" s="65"/>
      <c r="D27" s="2"/>
      <c r="E27" s="2"/>
      <c r="F27" s="2"/>
      <c r="G27" s="1" t="s">
        <v>7</v>
      </c>
      <c r="H27" s="66">
        <v>1150</v>
      </c>
    </row>
    <row r="28" spans="1:8" ht="12.75">
      <c r="A28" s="65" t="s">
        <v>321</v>
      </c>
      <c r="B28" s="65"/>
      <c r="C28" s="65"/>
      <c r="D28" s="65"/>
      <c r="E28" s="65"/>
      <c r="F28" s="65"/>
      <c r="G28" s="1" t="s">
        <v>8</v>
      </c>
      <c r="H28" s="67"/>
    </row>
    <row r="29" spans="1:7" ht="12.75">
      <c r="A29" s="2"/>
      <c r="B29" s="2"/>
      <c r="C29" s="2"/>
      <c r="D29" s="2"/>
      <c r="E29" s="2"/>
      <c r="F29" s="2"/>
      <c r="G29" s="1"/>
    </row>
    <row r="30" spans="1:8" ht="12.75">
      <c r="A30" s="65" t="s">
        <v>9</v>
      </c>
      <c r="B30" s="65"/>
      <c r="C30" s="2"/>
      <c r="D30" s="2"/>
      <c r="E30" s="2"/>
      <c r="F30" s="2"/>
      <c r="G30" s="1" t="s">
        <v>10</v>
      </c>
      <c r="H30" s="66">
        <v>144</v>
      </c>
    </row>
    <row r="31" spans="1:8" ht="12.75">
      <c r="A31" s="65" t="s">
        <v>322</v>
      </c>
      <c r="B31" s="65"/>
      <c r="C31" s="65"/>
      <c r="D31" s="65"/>
      <c r="E31" s="65"/>
      <c r="F31" s="65"/>
      <c r="G31" s="1" t="s">
        <v>11</v>
      </c>
      <c r="H31" s="67"/>
    </row>
    <row r="32" spans="1:7" ht="12.75">
      <c r="A32" s="2"/>
      <c r="B32" s="2"/>
      <c r="C32" s="2"/>
      <c r="D32" s="2"/>
      <c r="E32" s="2"/>
      <c r="F32" s="2"/>
      <c r="G32" s="1"/>
    </row>
    <row r="33" spans="1:8" ht="12.75">
      <c r="A33" s="65" t="s">
        <v>12</v>
      </c>
      <c r="B33" s="65"/>
      <c r="C33" s="65"/>
      <c r="D33" s="2"/>
      <c r="E33" s="2"/>
      <c r="F33" s="2"/>
      <c r="G33" s="1" t="s">
        <v>17</v>
      </c>
      <c r="H33" s="62" t="s">
        <v>429</v>
      </c>
    </row>
    <row r="34" spans="1:8" ht="12.75">
      <c r="A34" s="65" t="s">
        <v>436</v>
      </c>
      <c r="B34" s="65"/>
      <c r="C34" s="65"/>
      <c r="D34" s="65"/>
      <c r="E34" s="65"/>
      <c r="F34" s="65"/>
      <c r="G34" s="1" t="s">
        <v>18</v>
      </c>
      <c r="H34" s="63"/>
    </row>
    <row r="35" spans="1:7" ht="12.75">
      <c r="A35" s="2"/>
      <c r="B35" s="2"/>
      <c r="C35" s="2"/>
      <c r="D35" s="2"/>
      <c r="E35" s="2"/>
      <c r="F35" s="2"/>
      <c r="G35" s="1"/>
    </row>
    <row r="36" spans="1:8" ht="12.75">
      <c r="A36" s="65" t="s">
        <v>19</v>
      </c>
      <c r="B36" s="65"/>
      <c r="C36" s="65"/>
      <c r="D36" s="65"/>
      <c r="E36" s="65"/>
      <c r="F36" s="2"/>
      <c r="G36" s="1" t="s">
        <v>13</v>
      </c>
      <c r="H36" s="66">
        <v>20714671</v>
      </c>
    </row>
    <row r="37" spans="1:8" ht="12.75">
      <c r="A37" s="65" t="s">
        <v>20</v>
      </c>
      <c r="B37" s="65"/>
      <c r="C37" s="65"/>
      <c r="D37" s="65"/>
      <c r="E37" s="65"/>
      <c r="F37" s="65"/>
      <c r="G37" s="1" t="s">
        <v>21</v>
      </c>
      <c r="H37" s="67"/>
    </row>
    <row r="38" spans="1:7" ht="12.75">
      <c r="A38" s="2"/>
      <c r="B38" s="2"/>
      <c r="C38" s="2"/>
      <c r="D38" s="2"/>
      <c r="E38" s="2"/>
      <c r="F38" s="2"/>
      <c r="G38" s="1"/>
    </row>
    <row r="39" spans="1:8" ht="12.75">
      <c r="A39" s="65" t="s">
        <v>14</v>
      </c>
      <c r="B39" s="65"/>
      <c r="C39" s="2"/>
      <c r="D39" s="2"/>
      <c r="E39" s="2"/>
      <c r="F39" s="2"/>
      <c r="G39" s="1" t="s">
        <v>22</v>
      </c>
      <c r="H39" s="66">
        <v>1718401364</v>
      </c>
    </row>
    <row r="40" spans="1:8" ht="12.75">
      <c r="A40" s="65" t="s">
        <v>15</v>
      </c>
      <c r="B40" s="65"/>
      <c r="C40" s="65"/>
      <c r="D40" s="65"/>
      <c r="E40" s="65"/>
      <c r="F40" s="65"/>
      <c r="G40" s="1" t="s">
        <v>23</v>
      </c>
      <c r="H40" s="67"/>
    </row>
    <row r="41" spans="1:7" ht="12.75">
      <c r="A41" s="2"/>
      <c r="B41" s="2"/>
      <c r="C41" s="2"/>
      <c r="D41" s="2"/>
      <c r="E41" s="2"/>
      <c r="F41" s="2"/>
      <c r="G41" s="1"/>
    </row>
    <row r="42" spans="1:8" ht="12.75">
      <c r="A42" s="2" t="s">
        <v>16</v>
      </c>
      <c r="B42" s="2"/>
      <c r="C42" s="2"/>
      <c r="D42" s="2"/>
      <c r="E42" s="2"/>
      <c r="F42" s="2"/>
      <c r="G42" s="1" t="s">
        <v>24</v>
      </c>
      <c r="H42" s="71">
        <f>'Титул.'!H42</f>
        <v>44309</v>
      </c>
    </row>
    <row r="43" spans="1:8" ht="12.75">
      <c r="A43" s="65" t="s">
        <v>427</v>
      </c>
      <c r="B43" s="65"/>
      <c r="C43" s="65"/>
      <c r="D43" s="65"/>
      <c r="E43" s="65"/>
      <c r="F43" s="65"/>
      <c r="G43" s="1" t="s">
        <v>25</v>
      </c>
      <c r="H43" s="67"/>
    </row>
    <row r="44" spans="1:7" ht="12.75">
      <c r="A44" s="2"/>
      <c r="B44" s="2"/>
      <c r="C44" s="2"/>
      <c r="D44" s="2"/>
      <c r="E44" s="2"/>
      <c r="F44" s="2"/>
      <c r="G44" s="1"/>
    </row>
    <row r="45" spans="1:8" ht="12.75">
      <c r="A45" s="65" t="s">
        <v>426</v>
      </c>
      <c r="B45" s="65"/>
      <c r="C45" s="2"/>
      <c r="D45" s="2"/>
      <c r="E45" s="2"/>
      <c r="F45" s="2"/>
      <c r="G45" s="1" t="s">
        <v>26</v>
      </c>
      <c r="H45" s="66"/>
    </row>
    <row r="46" spans="1:8" ht="12.75">
      <c r="A46" s="65" t="s">
        <v>425</v>
      </c>
      <c r="B46" s="65"/>
      <c r="C46" s="65"/>
      <c r="D46" s="65"/>
      <c r="E46" s="65"/>
      <c r="F46" s="65"/>
      <c r="G46" s="3" t="s">
        <v>27</v>
      </c>
      <c r="H46" s="67"/>
    </row>
    <row r="47" ht="12.75">
      <c r="G47" s="1"/>
    </row>
    <row r="48" ht="12.75">
      <c r="G48" s="1"/>
    </row>
    <row r="49" spans="7:8" ht="12.75">
      <c r="G49" s="1" t="s">
        <v>28</v>
      </c>
      <c r="H49" s="66"/>
    </row>
    <row r="50" spans="7:8" ht="12.75">
      <c r="G50" s="1" t="s">
        <v>29</v>
      </c>
      <c r="H50" s="67"/>
    </row>
  </sheetData>
  <sheetProtection/>
  <mergeCells count="39">
    <mergeCell ref="E1:H1"/>
    <mergeCell ref="E2:H2"/>
    <mergeCell ref="E3:H3"/>
    <mergeCell ref="E4:H4"/>
    <mergeCell ref="E5:H5"/>
    <mergeCell ref="E6:H6"/>
    <mergeCell ref="E7:H7"/>
    <mergeCell ref="E8:H8"/>
    <mergeCell ref="E9:H9"/>
    <mergeCell ref="A14:H14"/>
    <mergeCell ref="A15:H15"/>
    <mergeCell ref="A17:H17"/>
    <mergeCell ref="A18:H18"/>
    <mergeCell ref="A21:B21"/>
    <mergeCell ref="H21:H22"/>
    <mergeCell ref="A22:F22"/>
    <mergeCell ref="H24:H25"/>
    <mergeCell ref="A25:F25"/>
    <mergeCell ref="A27:C27"/>
    <mergeCell ref="H27:H28"/>
    <mergeCell ref="A28:F28"/>
    <mergeCell ref="A30:B30"/>
    <mergeCell ref="H30:H31"/>
    <mergeCell ref="A31:F31"/>
    <mergeCell ref="A33:C33"/>
    <mergeCell ref="H33:H34"/>
    <mergeCell ref="A34:F34"/>
    <mergeCell ref="A36:E36"/>
    <mergeCell ref="H36:H37"/>
    <mergeCell ref="A37:F37"/>
    <mergeCell ref="A39:B39"/>
    <mergeCell ref="H39:H40"/>
    <mergeCell ref="A40:F40"/>
    <mergeCell ref="H49:H50"/>
    <mergeCell ref="H42:H43"/>
    <mergeCell ref="A43:F43"/>
    <mergeCell ref="A45:B45"/>
    <mergeCell ref="H45:H46"/>
    <mergeCell ref="A46:F46"/>
  </mergeCells>
  <printOptions/>
  <pageMargins left="0.5905511811023623" right="0.3937007874015748" top="0.39" bottom="0.984251968503937" header="0.5118110236220472" footer="0.5118110236220472"/>
  <pageSetup horizontalDpi="300" verticalDpi="300" orientation="portrait" paperSize="9" scale="10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12"/>
  <sheetViews>
    <sheetView tabSelected="1" zoomScalePageLayoutView="0" workbookViewId="0" topLeftCell="A101">
      <selection activeCell="G102" sqref="G102:G105"/>
    </sheetView>
  </sheetViews>
  <sheetFormatPr defaultColWidth="9.00390625" defaultRowHeight="12.75"/>
  <cols>
    <col min="2" max="2" width="9.25390625" style="0" customWidth="1"/>
    <col min="3" max="3" width="19.00390625" style="0" customWidth="1"/>
    <col min="4" max="4" width="6.00390625" style="51" customWidth="1"/>
    <col min="5" max="5" width="14.375" style="22" customWidth="1"/>
    <col min="6" max="6" width="14.75390625" style="22" bestFit="1" customWidth="1"/>
    <col min="7" max="8" width="15.25390625" style="22" customWidth="1"/>
    <col min="9" max="9" width="16.875" style="0" customWidth="1"/>
  </cols>
  <sheetData>
    <row r="4" spans="1:8" ht="12.75">
      <c r="A4" s="30"/>
      <c r="B4" s="31"/>
      <c r="C4" s="32"/>
      <c r="D4" s="33"/>
      <c r="E4" s="177" t="s">
        <v>325</v>
      </c>
      <c r="F4" s="178"/>
      <c r="G4" s="177" t="s">
        <v>326</v>
      </c>
      <c r="H4" s="178"/>
    </row>
    <row r="5" spans="1:8" ht="12.75">
      <c r="A5" s="34"/>
      <c r="B5" s="35"/>
      <c r="C5" s="36"/>
      <c r="D5" s="37" t="s">
        <v>327</v>
      </c>
      <c r="E5" s="179" t="s">
        <v>328</v>
      </c>
      <c r="F5" s="180"/>
      <c r="G5" s="179"/>
      <c r="H5" s="180"/>
    </row>
    <row r="6" spans="1:8" ht="12.75">
      <c r="A6" s="25"/>
      <c r="B6" s="26"/>
      <c r="C6" s="27"/>
      <c r="D6" s="37" t="s">
        <v>47</v>
      </c>
      <c r="E6" s="181" t="s">
        <v>329</v>
      </c>
      <c r="F6" s="182"/>
      <c r="G6" s="181" t="s">
        <v>330</v>
      </c>
      <c r="H6" s="182"/>
    </row>
    <row r="7" spans="1:8" ht="12.75">
      <c r="A7" s="118" t="s">
        <v>50</v>
      </c>
      <c r="B7" s="119"/>
      <c r="C7" s="120"/>
      <c r="D7" s="37"/>
      <c r="E7" s="38" t="s">
        <v>331</v>
      </c>
      <c r="F7" s="39" t="s">
        <v>332</v>
      </c>
      <c r="G7" s="38" t="s">
        <v>331</v>
      </c>
      <c r="H7" s="39" t="s">
        <v>332</v>
      </c>
    </row>
    <row r="8" spans="1:8" ht="12.75">
      <c r="A8" s="118" t="s">
        <v>51</v>
      </c>
      <c r="B8" s="119"/>
      <c r="C8" s="120"/>
      <c r="D8" s="37" t="s">
        <v>333</v>
      </c>
      <c r="E8" s="40" t="s">
        <v>334</v>
      </c>
      <c r="F8" s="41" t="s">
        <v>335</v>
      </c>
      <c r="G8" s="40" t="s">
        <v>334</v>
      </c>
      <c r="H8" s="41" t="s">
        <v>335</v>
      </c>
    </row>
    <row r="9" spans="1:8" ht="12.75">
      <c r="A9" s="25"/>
      <c r="B9" s="26"/>
      <c r="C9" s="27"/>
      <c r="D9" s="42" t="s">
        <v>49</v>
      </c>
      <c r="E9" s="38" t="s">
        <v>336</v>
      </c>
      <c r="F9" s="39" t="s">
        <v>337</v>
      </c>
      <c r="G9" s="38" t="s">
        <v>336</v>
      </c>
      <c r="H9" s="39" t="s">
        <v>337</v>
      </c>
    </row>
    <row r="10" spans="1:8" ht="12.75">
      <c r="A10" s="43"/>
      <c r="B10" s="44"/>
      <c r="C10" s="45"/>
      <c r="D10" s="46"/>
      <c r="E10" s="47" t="s">
        <v>338</v>
      </c>
      <c r="F10" s="48" t="s">
        <v>339</v>
      </c>
      <c r="G10" s="47" t="s">
        <v>338</v>
      </c>
      <c r="H10" s="48" t="s">
        <v>339</v>
      </c>
    </row>
    <row r="11" spans="1:8" ht="14.25" customHeight="1">
      <c r="A11" s="176">
        <v>1</v>
      </c>
      <c r="B11" s="176"/>
      <c r="C11" s="176"/>
      <c r="D11" s="49">
        <v>2</v>
      </c>
      <c r="E11" s="49">
        <v>3</v>
      </c>
      <c r="F11" s="49">
        <v>4</v>
      </c>
      <c r="G11" s="49">
        <v>5</v>
      </c>
      <c r="H11" s="49">
        <v>6</v>
      </c>
    </row>
    <row r="12" spans="1:8" ht="12.75">
      <c r="A12" s="80" t="s">
        <v>340</v>
      </c>
      <c r="B12" s="81"/>
      <c r="C12" s="82"/>
      <c r="D12" s="189" t="s">
        <v>57</v>
      </c>
      <c r="E12" s="186">
        <v>33763992</v>
      </c>
      <c r="F12" s="183"/>
      <c r="G12" s="191">
        <v>57615557</v>
      </c>
      <c r="H12" s="172" t="s">
        <v>341</v>
      </c>
    </row>
    <row r="13" spans="1:8" ht="12.75">
      <c r="A13" s="149" t="s">
        <v>342</v>
      </c>
      <c r="B13" s="150"/>
      <c r="C13" s="151"/>
      <c r="D13" s="190"/>
      <c r="E13" s="187"/>
      <c r="F13" s="185"/>
      <c r="G13" s="191"/>
      <c r="H13" s="172"/>
    </row>
    <row r="14" spans="1:8" ht="12.75">
      <c r="A14" s="149" t="s">
        <v>343</v>
      </c>
      <c r="B14" s="150"/>
      <c r="C14" s="151"/>
      <c r="D14" s="190"/>
      <c r="E14" s="187"/>
      <c r="F14" s="185"/>
      <c r="G14" s="191"/>
      <c r="H14" s="172"/>
    </row>
    <row r="15" spans="1:8" ht="12.75">
      <c r="A15" s="83" t="s">
        <v>344</v>
      </c>
      <c r="B15" s="84"/>
      <c r="C15" s="85"/>
      <c r="D15" s="190"/>
      <c r="E15" s="188"/>
      <c r="F15" s="184"/>
      <c r="G15" s="191"/>
      <c r="H15" s="172"/>
    </row>
    <row r="16" spans="1:8" ht="12.75">
      <c r="A16" s="80" t="s">
        <v>345</v>
      </c>
      <c r="B16" s="81"/>
      <c r="C16" s="82"/>
      <c r="D16" s="189" t="s">
        <v>68</v>
      </c>
      <c r="E16" s="183" t="s">
        <v>341</v>
      </c>
      <c r="F16" s="186">
        <v>28425115</v>
      </c>
      <c r="G16" s="172"/>
      <c r="H16" s="172">
        <v>44908711</v>
      </c>
    </row>
    <row r="17" spans="1:8" ht="15" customHeight="1">
      <c r="A17" s="149" t="s">
        <v>346</v>
      </c>
      <c r="B17" s="150"/>
      <c r="C17" s="151"/>
      <c r="D17" s="190"/>
      <c r="E17" s="185"/>
      <c r="F17" s="187"/>
      <c r="G17" s="172"/>
      <c r="H17" s="172"/>
    </row>
    <row r="18" spans="1:8" ht="12.75">
      <c r="A18" s="149" t="s">
        <v>347</v>
      </c>
      <c r="B18" s="150"/>
      <c r="C18" s="151"/>
      <c r="D18" s="190"/>
      <c r="E18" s="185"/>
      <c r="F18" s="187"/>
      <c r="G18" s="172"/>
      <c r="H18" s="172"/>
    </row>
    <row r="19" spans="1:8" ht="12.75">
      <c r="A19" s="83" t="s">
        <v>344</v>
      </c>
      <c r="B19" s="84"/>
      <c r="C19" s="85"/>
      <c r="D19" s="190"/>
      <c r="E19" s="184"/>
      <c r="F19" s="188"/>
      <c r="G19" s="172"/>
      <c r="H19" s="172"/>
    </row>
    <row r="20" spans="1:8" ht="12.75">
      <c r="A20" s="80" t="s">
        <v>348</v>
      </c>
      <c r="B20" s="81"/>
      <c r="C20" s="82"/>
      <c r="D20" s="189" t="s">
        <v>75</v>
      </c>
      <c r="E20" s="186">
        <f>E12-F16</f>
        <v>5338877</v>
      </c>
      <c r="F20" s="183"/>
      <c r="G20" s="174">
        <f>G12-H16</f>
        <v>12706846</v>
      </c>
      <c r="H20" s="172"/>
    </row>
    <row r="21" spans="1:8" ht="12.75">
      <c r="A21" s="149" t="s">
        <v>349</v>
      </c>
      <c r="B21" s="150"/>
      <c r="C21" s="151"/>
      <c r="D21" s="190"/>
      <c r="E21" s="187"/>
      <c r="F21" s="185"/>
      <c r="G21" s="174"/>
      <c r="H21" s="172"/>
    </row>
    <row r="22" spans="1:8" ht="12.75">
      <c r="A22" s="149" t="s">
        <v>350</v>
      </c>
      <c r="B22" s="150"/>
      <c r="C22" s="151"/>
      <c r="D22" s="190"/>
      <c r="E22" s="187"/>
      <c r="F22" s="185"/>
      <c r="G22" s="174"/>
      <c r="H22" s="172"/>
    </row>
    <row r="23" spans="1:8" ht="12.75">
      <c r="A23" s="83" t="s">
        <v>351</v>
      </c>
      <c r="B23" s="84"/>
      <c r="C23" s="85"/>
      <c r="D23" s="190"/>
      <c r="E23" s="188"/>
      <c r="F23" s="184"/>
      <c r="G23" s="174"/>
      <c r="H23" s="172"/>
    </row>
    <row r="24" spans="1:8" ht="13.5" customHeight="1">
      <c r="A24" s="80" t="s">
        <v>352</v>
      </c>
      <c r="B24" s="81"/>
      <c r="C24" s="82"/>
      <c r="D24" s="173" t="s">
        <v>78</v>
      </c>
      <c r="E24" s="183" t="s">
        <v>341</v>
      </c>
      <c r="F24" s="186">
        <f>F28+F30+F32</f>
        <v>4014653</v>
      </c>
      <c r="G24" s="172" t="s">
        <v>341</v>
      </c>
      <c r="H24" s="174">
        <f>H28+H30+H32</f>
        <v>9492080</v>
      </c>
    </row>
    <row r="25" spans="1:8" ht="12.75" customHeight="1">
      <c r="A25" s="149" t="s">
        <v>353</v>
      </c>
      <c r="B25" s="150"/>
      <c r="C25" s="151"/>
      <c r="D25" s="173"/>
      <c r="E25" s="185"/>
      <c r="F25" s="187"/>
      <c r="G25" s="172"/>
      <c r="H25" s="174"/>
    </row>
    <row r="26" spans="1:8" ht="12.75">
      <c r="A26" s="149" t="s">
        <v>354</v>
      </c>
      <c r="B26" s="150"/>
      <c r="C26" s="151"/>
      <c r="D26" s="173"/>
      <c r="E26" s="185"/>
      <c r="F26" s="187"/>
      <c r="G26" s="172"/>
      <c r="H26" s="174"/>
    </row>
    <row r="27" spans="1:8" ht="12.75">
      <c r="A27" s="83" t="s">
        <v>355</v>
      </c>
      <c r="B27" s="84"/>
      <c r="C27" s="85"/>
      <c r="D27" s="173"/>
      <c r="E27" s="184"/>
      <c r="F27" s="188"/>
      <c r="G27" s="172"/>
      <c r="H27" s="174"/>
    </row>
    <row r="28" spans="1:8" ht="12.75">
      <c r="A28" s="77" t="s">
        <v>356</v>
      </c>
      <c r="B28" s="78"/>
      <c r="C28" s="79"/>
      <c r="D28" s="173" t="s">
        <v>79</v>
      </c>
      <c r="E28" s="183" t="s">
        <v>341</v>
      </c>
      <c r="F28" s="186">
        <v>45150</v>
      </c>
      <c r="G28" s="172" t="s">
        <v>341</v>
      </c>
      <c r="H28" s="174">
        <v>29693</v>
      </c>
    </row>
    <row r="29" spans="1:8" ht="12.75">
      <c r="A29" s="74" t="s">
        <v>422</v>
      </c>
      <c r="B29" s="75"/>
      <c r="C29" s="76"/>
      <c r="D29" s="173"/>
      <c r="E29" s="184"/>
      <c r="F29" s="188"/>
      <c r="G29" s="172"/>
      <c r="H29" s="174"/>
    </row>
    <row r="30" spans="1:8" ht="12.75">
      <c r="A30" s="77" t="s">
        <v>357</v>
      </c>
      <c r="B30" s="78"/>
      <c r="C30" s="79"/>
      <c r="D30" s="173" t="s">
        <v>80</v>
      </c>
      <c r="E30" s="183" t="s">
        <v>341</v>
      </c>
      <c r="F30" s="186">
        <v>2307068</v>
      </c>
      <c r="G30" s="172" t="s">
        <v>341</v>
      </c>
      <c r="H30" s="174">
        <v>3000866</v>
      </c>
    </row>
    <row r="31" spans="1:8" ht="12.75">
      <c r="A31" s="74" t="s">
        <v>358</v>
      </c>
      <c r="B31" s="75"/>
      <c r="C31" s="76"/>
      <c r="D31" s="173"/>
      <c r="E31" s="184"/>
      <c r="F31" s="188"/>
      <c r="G31" s="172"/>
      <c r="H31" s="174"/>
    </row>
    <row r="32" spans="1:8" ht="12.75">
      <c r="A32" s="77" t="s">
        <v>359</v>
      </c>
      <c r="B32" s="78"/>
      <c r="C32" s="79"/>
      <c r="D32" s="173" t="s">
        <v>81</v>
      </c>
      <c r="E32" s="183" t="s">
        <v>341</v>
      </c>
      <c r="F32" s="186">
        <v>1662435</v>
      </c>
      <c r="G32" s="172" t="s">
        <v>341</v>
      </c>
      <c r="H32" s="174">
        <v>6461521</v>
      </c>
    </row>
    <row r="33" spans="1:8" ht="12.75">
      <c r="A33" s="74" t="s">
        <v>360</v>
      </c>
      <c r="B33" s="75"/>
      <c r="C33" s="76"/>
      <c r="D33" s="173"/>
      <c r="E33" s="184"/>
      <c r="F33" s="188"/>
      <c r="G33" s="172"/>
      <c r="H33" s="174"/>
    </row>
    <row r="34" spans="1:8" ht="12.75">
      <c r="A34" s="77" t="s">
        <v>361</v>
      </c>
      <c r="B34" s="78"/>
      <c r="C34" s="79"/>
      <c r="D34" s="173" t="s">
        <v>82</v>
      </c>
      <c r="E34" s="183" t="s">
        <v>341</v>
      </c>
      <c r="F34" s="183"/>
      <c r="G34" s="172" t="s">
        <v>341</v>
      </c>
      <c r="H34" s="172"/>
    </row>
    <row r="35" spans="1:8" ht="12.75">
      <c r="A35" s="163" t="s">
        <v>362</v>
      </c>
      <c r="B35" s="164"/>
      <c r="C35" s="165"/>
      <c r="D35" s="173"/>
      <c r="E35" s="185"/>
      <c r="F35" s="185"/>
      <c r="G35" s="172"/>
      <c r="H35" s="172"/>
    </row>
    <row r="36" spans="1:8" ht="12.75">
      <c r="A36" s="163" t="s">
        <v>363</v>
      </c>
      <c r="B36" s="164"/>
      <c r="C36" s="165"/>
      <c r="D36" s="173"/>
      <c r="E36" s="185"/>
      <c r="F36" s="185"/>
      <c r="G36" s="172"/>
      <c r="H36" s="172"/>
    </row>
    <row r="37" spans="1:8" ht="12.75">
      <c r="A37" s="74" t="s">
        <v>364</v>
      </c>
      <c r="B37" s="75"/>
      <c r="C37" s="76"/>
      <c r="D37" s="173"/>
      <c r="E37" s="184"/>
      <c r="F37" s="184"/>
      <c r="G37" s="172"/>
      <c r="H37" s="172"/>
    </row>
    <row r="38" spans="1:8" ht="12.75">
      <c r="A38" s="80" t="s">
        <v>365</v>
      </c>
      <c r="B38" s="81"/>
      <c r="C38" s="82"/>
      <c r="D38" s="143" t="s">
        <v>101</v>
      </c>
      <c r="E38" s="183">
        <v>301560</v>
      </c>
      <c r="F38" s="183" t="s">
        <v>341</v>
      </c>
      <c r="G38" s="186">
        <v>481986</v>
      </c>
      <c r="H38" s="183" t="s">
        <v>341</v>
      </c>
    </row>
    <row r="39" spans="1:9" ht="12.75">
      <c r="A39" s="83" t="s">
        <v>366</v>
      </c>
      <c r="B39" s="84"/>
      <c r="C39" s="85"/>
      <c r="D39" s="155"/>
      <c r="E39" s="184"/>
      <c r="F39" s="184"/>
      <c r="G39" s="188"/>
      <c r="H39" s="184"/>
      <c r="I39" s="50"/>
    </row>
    <row r="40" spans="1:9" ht="12.75">
      <c r="A40" s="80" t="s">
        <v>367</v>
      </c>
      <c r="B40" s="81"/>
      <c r="C40" s="82"/>
      <c r="D40" s="173" t="s">
        <v>368</v>
      </c>
      <c r="E40" s="186">
        <f>E20-F24+E38</f>
        <v>1625784</v>
      </c>
      <c r="F40" s="186"/>
      <c r="G40" s="186">
        <f>G20-H24+G38</f>
        <v>3696752</v>
      </c>
      <c r="H40" s="183"/>
      <c r="I40" s="50"/>
    </row>
    <row r="41" spans="1:8" ht="12.75">
      <c r="A41" s="149" t="s">
        <v>369</v>
      </c>
      <c r="B41" s="150"/>
      <c r="C41" s="151"/>
      <c r="D41" s="173"/>
      <c r="E41" s="187"/>
      <c r="F41" s="187"/>
      <c r="G41" s="187"/>
      <c r="H41" s="185"/>
    </row>
    <row r="42" spans="1:8" ht="12.75">
      <c r="A42" s="149" t="s">
        <v>370</v>
      </c>
      <c r="B42" s="150"/>
      <c r="C42" s="151"/>
      <c r="D42" s="173"/>
      <c r="E42" s="187"/>
      <c r="F42" s="187"/>
      <c r="G42" s="187"/>
      <c r="H42" s="185"/>
    </row>
    <row r="43" spans="1:8" ht="12.75">
      <c r="A43" s="83" t="s">
        <v>371</v>
      </c>
      <c r="B43" s="84"/>
      <c r="C43" s="85"/>
      <c r="D43" s="173"/>
      <c r="E43" s="188"/>
      <c r="F43" s="188"/>
      <c r="G43" s="188"/>
      <c r="H43" s="184"/>
    </row>
    <row r="44" spans="1:8" ht="12.75">
      <c r="A44" s="80" t="s">
        <v>372</v>
      </c>
      <c r="B44" s="81"/>
      <c r="C44" s="82"/>
      <c r="D44" s="173" t="s">
        <v>373</v>
      </c>
      <c r="E44" s="183">
        <f>E48+E50+E52+E54+E56</f>
        <v>403</v>
      </c>
      <c r="F44" s="183"/>
      <c r="G44" s="183">
        <f>G48+G50+G52+G54+G56</f>
        <v>0</v>
      </c>
      <c r="H44" s="183" t="s">
        <v>341</v>
      </c>
    </row>
    <row r="45" spans="1:8" ht="12.75">
      <c r="A45" s="149" t="s">
        <v>374</v>
      </c>
      <c r="B45" s="150"/>
      <c r="C45" s="151"/>
      <c r="D45" s="173"/>
      <c r="E45" s="185"/>
      <c r="F45" s="185"/>
      <c r="G45" s="185"/>
      <c r="H45" s="185"/>
    </row>
    <row r="46" spans="1:8" ht="12.75">
      <c r="A46" s="149" t="s">
        <v>375</v>
      </c>
      <c r="B46" s="150"/>
      <c r="C46" s="151"/>
      <c r="D46" s="173"/>
      <c r="E46" s="185"/>
      <c r="F46" s="185"/>
      <c r="G46" s="185"/>
      <c r="H46" s="185"/>
    </row>
    <row r="47" spans="1:8" ht="12.75">
      <c r="A47" s="83" t="s">
        <v>376</v>
      </c>
      <c r="B47" s="84"/>
      <c r="C47" s="85"/>
      <c r="D47" s="143"/>
      <c r="E47" s="184"/>
      <c r="F47" s="184"/>
      <c r="G47" s="184"/>
      <c r="H47" s="185"/>
    </row>
    <row r="48" spans="1:8" ht="12.75">
      <c r="A48" s="77" t="s">
        <v>377</v>
      </c>
      <c r="B48" s="78"/>
      <c r="C48" s="79"/>
      <c r="D48" s="173" t="s">
        <v>378</v>
      </c>
      <c r="E48" s="183">
        <v>8</v>
      </c>
      <c r="F48" s="183"/>
      <c r="G48" s="172"/>
      <c r="H48" s="172" t="s">
        <v>341</v>
      </c>
    </row>
    <row r="49" spans="1:8" ht="12.75">
      <c r="A49" s="74" t="s">
        <v>379</v>
      </c>
      <c r="B49" s="75"/>
      <c r="C49" s="76"/>
      <c r="D49" s="173"/>
      <c r="E49" s="184"/>
      <c r="F49" s="184"/>
      <c r="G49" s="172"/>
      <c r="H49" s="172"/>
    </row>
    <row r="50" spans="1:8" ht="12.75">
      <c r="A50" s="77" t="s">
        <v>380</v>
      </c>
      <c r="B50" s="78"/>
      <c r="C50" s="79"/>
      <c r="D50" s="173" t="s">
        <v>381</v>
      </c>
      <c r="E50" s="183"/>
      <c r="F50" s="183" t="s">
        <v>341</v>
      </c>
      <c r="G50" s="172"/>
      <c r="H50" s="172" t="s">
        <v>341</v>
      </c>
    </row>
    <row r="51" spans="1:8" ht="12.75">
      <c r="A51" s="74" t="s">
        <v>382</v>
      </c>
      <c r="B51" s="75"/>
      <c r="C51" s="76"/>
      <c r="D51" s="173"/>
      <c r="E51" s="184"/>
      <c r="F51" s="184"/>
      <c r="G51" s="172"/>
      <c r="H51" s="172"/>
    </row>
    <row r="52" spans="1:8" ht="12.75">
      <c r="A52" s="77" t="s">
        <v>383</v>
      </c>
      <c r="B52" s="78"/>
      <c r="C52" s="79"/>
      <c r="D52" s="173" t="s">
        <v>117</v>
      </c>
      <c r="E52" s="183"/>
      <c r="F52" s="183" t="s">
        <v>341</v>
      </c>
      <c r="G52" s="172"/>
      <c r="H52" s="172" t="s">
        <v>341</v>
      </c>
    </row>
    <row r="53" spans="1:8" ht="12.75">
      <c r="A53" s="74" t="s">
        <v>384</v>
      </c>
      <c r="B53" s="75"/>
      <c r="C53" s="76"/>
      <c r="D53" s="173"/>
      <c r="E53" s="184"/>
      <c r="F53" s="184"/>
      <c r="G53" s="172"/>
      <c r="H53" s="172"/>
    </row>
    <row r="54" spans="1:8" ht="12.75">
      <c r="A54" s="77" t="s">
        <v>385</v>
      </c>
      <c r="B54" s="78"/>
      <c r="C54" s="79"/>
      <c r="D54" s="173" t="s">
        <v>118</v>
      </c>
      <c r="E54" s="183"/>
      <c r="F54" s="183" t="s">
        <v>341</v>
      </c>
      <c r="G54" s="172"/>
      <c r="H54" s="172" t="s">
        <v>341</v>
      </c>
    </row>
    <row r="55" spans="1:8" ht="12.75">
      <c r="A55" s="74" t="s">
        <v>386</v>
      </c>
      <c r="B55" s="75"/>
      <c r="C55" s="76"/>
      <c r="D55" s="173"/>
      <c r="E55" s="184"/>
      <c r="F55" s="184"/>
      <c r="G55" s="172"/>
      <c r="H55" s="172"/>
    </row>
    <row r="56" spans="1:8" ht="12.75">
      <c r="A56" s="77" t="s">
        <v>387</v>
      </c>
      <c r="B56" s="78"/>
      <c r="C56" s="79"/>
      <c r="D56" s="173" t="s">
        <v>119</v>
      </c>
      <c r="E56" s="183">
        <v>395</v>
      </c>
      <c r="F56" s="183" t="s">
        <v>341</v>
      </c>
      <c r="G56" s="172"/>
      <c r="H56" s="172" t="s">
        <v>341</v>
      </c>
    </row>
    <row r="57" spans="1:8" ht="12.75">
      <c r="A57" s="74" t="s">
        <v>388</v>
      </c>
      <c r="B57" s="75"/>
      <c r="C57" s="76"/>
      <c r="D57" s="173"/>
      <c r="E57" s="184"/>
      <c r="F57" s="184"/>
      <c r="G57" s="172"/>
      <c r="H57" s="172"/>
    </row>
    <row r="58" spans="1:3" ht="12.75">
      <c r="A58" s="106"/>
      <c r="B58" s="106"/>
      <c r="C58" s="106"/>
    </row>
    <row r="59" spans="1:3" ht="12.75">
      <c r="A59" s="106"/>
      <c r="B59" s="106"/>
      <c r="C59" s="106"/>
    </row>
    <row r="60" spans="1:3" ht="12.75">
      <c r="A60" s="106"/>
      <c r="B60" s="106"/>
      <c r="C60" s="106"/>
    </row>
    <row r="61" spans="1:3" ht="12.75">
      <c r="A61" s="106"/>
      <c r="B61" s="106"/>
      <c r="C61" s="106"/>
    </row>
    <row r="62" spans="1:3" ht="12.75">
      <c r="A62" s="106"/>
      <c r="B62" s="106"/>
      <c r="C62" s="106"/>
    </row>
    <row r="63" spans="1:3" ht="12.75">
      <c r="A63" s="106"/>
      <c r="B63" s="106"/>
      <c r="C63" s="106"/>
    </row>
    <row r="64" spans="1:3" ht="12.75">
      <c r="A64" s="106"/>
      <c r="B64" s="106"/>
      <c r="C64" s="106"/>
    </row>
    <row r="66" spans="1:8" ht="12.75" customHeight="1">
      <c r="A66" s="30"/>
      <c r="B66" s="31"/>
      <c r="C66" s="32"/>
      <c r="D66" s="33"/>
      <c r="E66" s="177" t="s">
        <v>325</v>
      </c>
      <c r="F66" s="178"/>
      <c r="G66" s="177" t="s">
        <v>326</v>
      </c>
      <c r="H66" s="178"/>
    </row>
    <row r="67" spans="1:8" ht="12.75">
      <c r="A67" s="34"/>
      <c r="B67" s="35"/>
      <c r="C67" s="36"/>
      <c r="D67" s="37" t="s">
        <v>46</v>
      </c>
      <c r="E67" s="179" t="s">
        <v>328</v>
      </c>
      <c r="F67" s="180"/>
      <c r="G67" s="179"/>
      <c r="H67" s="180"/>
    </row>
    <row r="68" spans="1:8" ht="12.75">
      <c r="A68" s="25"/>
      <c r="B68" s="26"/>
      <c r="C68" s="27"/>
      <c r="D68" s="37" t="s">
        <v>47</v>
      </c>
      <c r="E68" s="181" t="s">
        <v>329</v>
      </c>
      <c r="F68" s="182"/>
      <c r="G68" s="181" t="s">
        <v>330</v>
      </c>
      <c r="H68" s="182"/>
    </row>
    <row r="69" spans="1:8" ht="12.75">
      <c r="A69" s="118" t="s">
        <v>50</v>
      </c>
      <c r="B69" s="119"/>
      <c r="C69" s="120"/>
      <c r="D69" s="37"/>
      <c r="E69" s="38" t="s">
        <v>331</v>
      </c>
      <c r="F69" s="39" t="s">
        <v>332</v>
      </c>
      <c r="G69" s="38" t="s">
        <v>331</v>
      </c>
      <c r="H69" s="39" t="s">
        <v>332</v>
      </c>
    </row>
    <row r="70" spans="1:8" ht="12.75">
      <c r="A70" s="118" t="s">
        <v>51</v>
      </c>
      <c r="B70" s="119"/>
      <c r="C70" s="120"/>
      <c r="D70" s="37" t="s">
        <v>48</v>
      </c>
      <c r="E70" s="40" t="s">
        <v>334</v>
      </c>
      <c r="F70" s="41" t="s">
        <v>335</v>
      </c>
      <c r="G70" s="40" t="s">
        <v>334</v>
      </c>
      <c r="H70" s="41" t="s">
        <v>335</v>
      </c>
    </row>
    <row r="71" spans="1:8" ht="12.75">
      <c r="A71" s="25"/>
      <c r="B71" s="26"/>
      <c r="C71" s="27"/>
      <c r="D71" s="42" t="s">
        <v>49</v>
      </c>
      <c r="E71" s="38" t="s">
        <v>336</v>
      </c>
      <c r="F71" s="39" t="s">
        <v>337</v>
      </c>
      <c r="G71" s="38" t="s">
        <v>336</v>
      </c>
      <c r="H71" s="39" t="s">
        <v>337</v>
      </c>
    </row>
    <row r="72" spans="1:8" ht="12.75">
      <c r="A72" s="43"/>
      <c r="B72" s="44"/>
      <c r="C72" s="45"/>
      <c r="D72" s="46"/>
      <c r="E72" s="47" t="s">
        <v>338</v>
      </c>
      <c r="F72" s="48" t="s">
        <v>339</v>
      </c>
      <c r="G72" s="47" t="s">
        <v>338</v>
      </c>
      <c r="H72" s="48" t="s">
        <v>339</v>
      </c>
    </row>
    <row r="73" spans="1:8" s="56" customFormat="1" ht="12.75">
      <c r="A73" s="176">
        <v>1</v>
      </c>
      <c r="B73" s="176"/>
      <c r="C73" s="176"/>
      <c r="D73" s="49">
        <v>2</v>
      </c>
      <c r="E73" s="29">
        <v>3</v>
      </c>
      <c r="F73" s="29">
        <v>4</v>
      </c>
      <c r="G73" s="29">
        <v>5</v>
      </c>
      <c r="H73" s="29">
        <v>6</v>
      </c>
    </row>
    <row r="74" spans="1:8" ht="12.75">
      <c r="A74" s="80" t="s">
        <v>389</v>
      </c>
      <c r="B74" s="81"/>
      <c r="C74" s="82"/>
      <c r="D74" s="173" t="s">
        <v>120</v>
      </c>
      <c r="E74" s="172" t="s">
        <v>341</v>
      </c>
      <c r="F74" s="172"/>
      <c r="G74" s="172" t="s">
        <v>341</v>
      </c>
      <c r="H74" s="172">
        <f>H78+H80+H84+H86</f>
        <v>0</v>
      </c>
    </row>
    <row r="75" spans="1:8" ht="12.75">
      <c r="A75" s="149" t="s">
        <v>390</v>
      </c>
      <c r="B75" s="150"/>
      <c r="C75" s="151"/>
      <c r="D75" s="173"/>
      <c r="E75" s="172"/>
      <c r="F75" s="172"/>
      <c r="G75" s="172"/>
      <c r="H75" s="172"/>
    </row>
    <row r="76" spans="1:8" ht="12.75">
      <c r="A76" s="149" t="s">
        <v>391</v>
      </c>
      <c r="B76" s="150"/>
      <c r="C76" s="151"/>
      <c r="D76" s="173"/>
      <c r="E76" s="172"/>
      <c r="F76" s="172"/>
      <c r="G76" s="172"/>
      <c r="H76" s="172"/>
    </row>
    <row r="77" spans="1:8" ht="12.75">
      <c r="A77" s="83" t="s">
        <v>392</v>
      </c>
      <c r="B77" s="84"/>
      <c r="C77" s="85"/>
      <c r="D77" s="173"/>
      <c r="E77" s="172"/>
      <c r="F77" s="172"/>
      <c r="G77" s="172"/>
      <c r="H77" s="172"/>
    </row>
    <row r="78" spans="1:8" ht="12.75">
      <c r="A78" s="77" t="s">
        <v>393</v>
      </c>
      <c r="B78" s="78"/>
      <c r="C78" s="79"/>
      <c r="D78" s="173" t="s">
        <v>121</v>
      </c>
      <c r="E78" s="172" t="s">
        <v>341</v>
      </c>
      <c r="F78" s="172"/>
      <c r="G78" s="172" t="s">
        <v>341</v>
      </c>
      <c r="H78" s="172"/>
    </row>
    <row r="79" spans="1:8" ht="12.75">
      <c r="A79" s="163" t="s">
        <v>394</v>
      </c>
      <c r="B79" s="164"/>
      <c r="C79" s="165"/>
      <c r="D79" s="173"/>
      <c r="E79" s="172"/>
      <c r="F79" s="172"/>
      <c r="G79" s="172"/>
      <c r="H79" s="172"/>
    </row>
    <row r="80" spans="1:8" ht="12.75">
      <c r="A80" s="77" t="s">
        <v>395</v>
      </c>
      <c r="B80" s="78"/>
      <c r="C80" s="79"/>
      <c r="D80" s="173" t="s">
        <v>122</v>
      </c>
      <c r="E80" s="172" t="s">
        <v>341</v>
      </c>
      <c r="F80" s="172"/>
      <c r="G80" s="172" t="s">
        <v>341</v>
      </c>
      <c r="H80" s="172"/>
    </row>
    <row r="81" spans="1:8" ht="12.75">
      <c r="A81" s="163" t="s">
        <v>396</v>
      </c>
      <c r="B81" s="164"/>
      <c r="C81" s="165"/>
      <c r="D81" s="173"/>
      <c r="E81" s="172"/>
      <c r="F81" s="172"/>
      <c r="G81" s="172"/>
      <c r="H81" s="172"/>
    </row>
    <row r="82" spans="1:8" ht="12.75">
      <c r="A82" s="163" t="s">
        <v>397</v>
      </c>
      <c r="B82" s="164"/>
      <c r="C82" s="165"/>
      <c r="D82" s="173"/>
      <c r="E82" s="172"/>
      <c r="F82" s="172"/>
      <c r="G82" s="172"/>
      <c r="H82" s="172"/>
    </row>
    <row r="83" spans="1:8" ht="12.75">
      <c r="A83" s="74" t="s">
        <v>398</v>
      </c>
      <c r="B83" s="75"/>
      <c r="C83" s="76"/>
      <c r="D83" s="173"/>
      <c r="E83" s="172"/>
      <c r="F83" s="172"/>
      <c r="G83" s="172"/>
      <c r="H83" s="172"/>
    </row>
    <row r="84" spans="1:8" ht="12.75">
      <c r="A84" s="77" t="s">
        <v>399</v>
      </c>
      <c r="B84" s="78"/>
      <c r="C84" s="79"/>
      <c r="D84" s="173" t="s">
        <v>129</v>
      </c>
      <c r="E84" s="172" t="s">
        <v>341</v>
      </c>
      <c r="F84" s="172"/>
      <c r="G84" s="172" t="s">
        <v>341</v>
      </c>
      <c r="H84" s="172"/>
    </row>
    <row r="85" spans="1:8" ht="12.75">
      <c r="A85" s="74" t="s">
        <v>400</v>
      </c>
      <c r="B85" s="75"/>
      <c r="C85" s="76"/>
      <c r="D85" s="173"/>
      <c r="E85" s="172"/>
      <c r="F85" s="172"/>
      <c r="G85" s="172"/>
      <c r="H85" s="172"/>
    </row>
    <row r="86" spans="1:8" ht="12.75">
      <c r="A86" s="77" t="s">
        <v>401</v>
      </c>
      <c r="B86" s="78"/>
      <c r="C86" s="79"/>
      <c r="D86" s="173" t="s">
        <v>130</v>
      </c>
      <c r="E86" s="172" t="s">
        <v>341</v>
      </c>
      <c r="F86" s="175"/>
      <c r="G86" s="172" t="s">
        <v>341</v>
      </c>
      <c r="H86" s="172"/>
    </row>
    <row r="87" spans="1:8" ht="12.75">
      <c r="A87" s="74" t="s">
        <v>402</v>
      </c>
      <c r="B87" s="75"/>
      <c r="C87" s="76"/>
      <c r="D87" s="173"/>
      <c r="E87" s="172"/>
      <c r="F87" s="175"/>
      <c r="G87" s="172"/>
      <c r="H87" s="172"/>
    </row>
    <row r="88" spans="1:9" ht="12.75">
      <c r="A88" s="80" t="s">
        <v>403</v>
      </c>
      <c r="B88" s="81"/>
      <c r="C88" s="82"/>
      <c r="D88" s="173" t="s">
        <v>154</v>
      </c>
      <c r="E88" s="174">
        <f>E40+E44</f>
        <v>1626187</v>
      </c>
      <c r="F88" s="174"/>
      <c r="G88" s="174">
        <f>G40+G44-H74</f>
        <v>3696752</v>
      </c>
      <c r="H88" s="174"/>
      <c r="I88" s="52"/>
    </row>
    <row r="89" spans="1:9" ht="12.75">
      <c r="A89" s="149" t="s">
        <v>404</v>
      </c>
      <c r="B89" s="150"/>
      <c r="C89" s="151"/>
      <c r="D89" s="173"/>
      <c r="E89" s="174"/>
      <c r="F89" s="174"/>
      <c r="G89" s="174"/>
      <c r="H89" s="174"/>
      <c r="I89" s="53"/>
    </row>
    <row r="90" spans="1:8" ht="12.75">
      <c r="A90" s="149" t="s">
        <v>405</v>
      </c>
      <c r="B90" s="150"/>
      <c r="C90" s="151"/>
      <c r="D90" s="173"/>
      <c r="E90" s="174"/>
      <c r="F90" s="174"/>
      <c r="G90" s="174"/>
      <c r="H90" s="174"/>
    </row>
    <row r="91" spans="1:8" ht="12.75">
      <c r="A91" s="83" t="s">
        <v>406</v>
      </c>
      <c r="B91" s="84"/>
      <c r="C91" s="85"/>
      <c r="D91" s="173"/>
      <c r="E91" s="174"/>
      <c r="F91" s="174"/>
      <c r="G91" s="174"/>
      <c r="H91" s="174"/>
    </row>
    <row r="92" spans="1:8" ht="12.75">
      <c r="A92" s="80" t="s">
        <v>407</v>
      </c>
      <c r="B92" s="81"/>
      <c r="C92" s="82"/>
      <c r="D92" s="173" t="s">
        <v>155</v>
      </c>
      <c r="E92" s="172"/>
      <c r="F92" s="172"/>
      <c r="G92" s="172"/>
      <c r="H92" s="172"/>
    </row>
    <row r="93" spans="1:8" ht="12.75">
      <c r="A93" s="83" t="s">
        <v>408</v>
      </c>
      <c r="B93" s="84"/>
      <c r="C93" s="85"/>
      <c r="D93" s="173"/>
      <c r="E93" s="172"/>
      <c r="F93" s="172"/>
      <c r="G93" s="172"/>
      <c r="H93" s="172"/>
    </row>
    <row r="94" spans="1:8" ht="12.75">
      <c r="A94" s="80" t="s">
        <v>409</v>
      </c>
      <c r="B94" s="81"/>
      <c r="C94" s="82"/>
      <c r="D94" s="173" t="s">
        <v>156</v>
      </c>
      <c r="E94" s="174">
        <f>E88</f>
        <v>1626187</v>
      </c>
      <c r="F94" s="172"/>
      <c r="G94" s="174">
        <f>G88</f>
        <v>3696752</v>
      </c>
      <c r="H94" s="172"/>
    </row>
    <row r="95" spans="1:8" ht="12.75">
      <c r="A95" s="149" t="s">
        <v>410</v>
      </c>
      <c r="B95" s="150"/>
      <c r="C95" s="151"/>
      <c r="D95" s="173"/>
      <c r="E95" s="174"/>
      <c r="F95" s="172"/>
      <c r="G95" s="174"/>
      <c r="H95" s="172"/>
    </row>
    <row r="96" spans="1:8" ht="13.5" customHeight="1">
      <c r="A96" s="149" t="s">
        <v>411</v>
      </c>
      <c r="B96" s="150"/>
      <c r="C96" s="151"/>
      <c r="D96" s="173"/>
      <c r="E96" s="174"/>
      <c r="F96" s="172"/>
      <c r="G96" s="174"/>
      <c r="H96" s="172"/>
    </row>
    <row r="97" spans="1:8" ht="12.75">
      <c r="A97" s="83" t="s">
        <v>412</v>
      </c>
      <c r="B97" s="84"/>
      <c r="C97" s="85"/>
      <c r="D97" s="173"/>
      <c r="E97" s="174"/>
      <c r="F97" s="172"/>
      <c r="G97" s="174"/>
      <c r="H97" s="172"/>
    </row>
    <row r="98" spans="1:8" ht="12.75">
      <c r="A98" s="80" t="s">
        <v>413</v>
      </c>
      <c r="B98" s="81"/>
      <c r="C98" s="82"/>
      <c r="D98" s="173" t="s">
        <v>157</v>
      </c>
      <c r="E98" s="172" t="s">
        <v>341</v>
      </c>
      <c r="F98" s="174">
        <v>251294</v>
      </c>
      <c r="G98" s="172" t="s">
        <v>341</v>
      </c>
      <c r="H98" s="174">
        <v>560068</v>
      </c>
    </row>
    <row r="99" spans="1:9" ht="12.75">
      <c r="A99" s="83" t="s">
        <v>414</v>
      </c>
      <c r="B99" s="84"/>
      <c r="C99" s="85"/>
      <c r="D99" s="173"/>
      <c r="E99" s="172"/>
      <c r="F99" s="174"/>
      <c r="G99" s="172"/>
      <c r="H99" s="174"/>
      <c r="I99" s="50"/>
    </row>
    <row r="100" spans="1:8" ht="12.75">
      <c r="A100" s="80" t="s">
        <v>415</v>
      </c>
      <c r="B100" s="81"/>
      <c r="C100" s="82"/>
      <c r="D100" s="173" t="s">
        <v>158</v>
      </c>
      <c r="E100" s="172" t="s">
        <v>341</v>
      </c>
      <c r="F100" s="174"/>
      <c r="G100" s="172" t="s">
        <v>341</v>
      </c>
      <c r="H100" s="174"/>
    </row>
    <row r="101" spans="1:8" ht="12.75">
      <c r="A101" s="83" t="s">
        <v>416</v>
      </c>
      <c r="B101" s="84"/>
      <c r="C101" s="85"/>
      <c r="D101" s="173"/>
      <c r="E101" s="172"/>
      <c r="F101" s="174"/>
      <c r="G101" s="172"/>
      <c r="H101" s="174"/>
    </row>
    <row r="102" spans="1:8" ht="12.75">
      <c r="A102" s="80" t="s">
        <v>417</v>
      </c>
      <c r="B102" s="81"/>
      <c r="C102" s="82"/>
      <c r="D102" s="173" t="s">
        <v>159</v>
      </c>
      <c r="E102" s="172">
        <f>E94-F98-F100</f>
        <v>1374893</v>
      </c>
      <c r="F102" s="172"/>
      <c r="G102" s="172">
        <f>G94-H98-H100</f>
        <v>3136684</v>
      </c>
      <c r="H102" s="172"/>
    </row>
    <row r="103" spans="1:8" ht="12.75">
      <c r="A103" s="149" t="s">
        <v>418</v>
      </c>
      <c r="B103" s="150"/>
      <c r="C103" s="151"/>
      <c r="D103" s="173"/>
      <c r="E103" s="172"/>
      <c r="F103" s="172"/>
      <c r="G103" s="172"/>
      <c r="H103" s="172"/>
    </row>
    <row r="104" spans="1:8" ht="12.75">
      <c r="A104" s="149" t="s">
        <v>419</v>
      </c>
      <c r="B104" s="150"/>
      <c r="C104" s="151"/>
      <c r="D104" s="173"/>
      <c r="E104" s="172"/>
      <c r="F104" s="172"/>
      <c r="G104" s="172"/>
      <c r="H104" s="172"/>
    </row>
    <row r="105" spans="1:9" ht="12.75">
      <c r="A105" s="83" t="s">
        <v>420</v>
      </c>
      <c r="B105" s="84"/>
      <c r="C105" s="85"/>
      <c r="D105" s="173"/>
      <c r="E105" s="172"/>
      <c r="F105" s="172"/>
      <c r="G105" s="172"/>
      <c r="H105" s="172"/>
      <c r="I105" s="52"/>
    </row>
    <row r="106" spans="1:8" ht="12.75">
      <c r="A106" s="28"/>
      <c r="B106" s="28"/>
      <c r="C106" s="28"/>
      <c r="D106" s="54"/>
      <c r="E106" s="55"/>
      <c r="F106" s="55"/>
      <c r="G106" s="55"/>
      <c r="H106" s="55"/>
    </row>
    <row r="107" spans="1:8" ht="12.75">
      <c r="A107" s="28"/>
      <c r="B107" s="28"/>
      <c r="C107" s="28"/>
      <c r="D107" s="54"/>
      <c r="E107" s="55"/>
      <c r="F107" s="55"/>
      <c r="G107" s="55"/>
      <c r="H107" s="55"/>
    </row>
    <row r="110" spans="1:8" ht="12.75">
      <c r="A110" s="137" t="s">
        <v>433</v>
      </c>
      <c r="B110" s="137"/>
      <c r="C110" s="137"/>
      <c r="D110" s="137"/>
      <c r="E110" s="137"/>
      <c r="F110" s="137"/>
      <c r="G110" s="137"/>
      <c r="H110" s="137"/>
    </row>
    <row r="111" spans="2:6" ht="12.75">
      <c r="B111" t="s">
        <v>421</v>
      </c>
      <c r="D111"/>
      <c r="E111"/>
      <c r="F111"/>
    </row>
    <row r="112" spans="1:8" ht="12.75">
      <c r="A112" s="137" t="s">
        <v>434</v>
      </c>
      <c r="B112" s="137"/>
      <c r="C112" s="137"/>
      <c r="D112" s="137"/>
      <c r="E112" s="137"/>
      <c r="F112" s="137"/>
      <c r="G112" s="137"/>
      <c r="H112" s="137"/>
    </row>
    <row r="126" ht="14.25" customHeight="1"/>
    <row r="127" ht="14.25" customHeight="1"/>
  </sheetData>
  <sheetProtection/>
  <mergeCells count="240">
    <mergeCell ref="E4:F4"/>
    <mergeCell ref="G4:H4"/>
    <mergeCell ref="E5:F5"/>
    <mergeCell ref="G5:H5"/>
    <mergeCell ref="E6:F6"/>
    <mergeCell ref="G6:H6"/>
    <mergeCell ref="A7:C7"/>
    <mergeCell ref="A8:C8"/>
    <mergeCell ref="A11:C11"/>
    <mergeCell ref="A12:C12"/>
    <mergeCell ref="D12:D15"/>
    <mergeCell ref="E12:E15"/>
    <mergeCell ref="F12:F15"/>
    <mergeCell ref="G12:G15"/>
    <mergeCell ref="H12:H15"/>
    <mergeCell ref="A13:C13"/>
    <mergeCell ref="A14:C14"/>
    <mergeCell ref="A15:C15"/>
    <mergeCell ref="G16:G19"/>
    <mergeCell ref="H16:H19"/>
    <mergeCell ref="A17:C17"/>
    <mergeCell ref="A18:C18"/>
    <mergeCell ref="A19:C19"/>
    <mergeCell ref="A16:C16"/>
    <mergeCell ref="D16:D19"/>
    <mergeCell ref="E16:E19"/>
    <mergeCell ref="F16:F19"/>
    <mergeCell ref="G20:G23"/>
    <mergeCell ref="H20:H23"/>
    <mergeCell ref="A21:C21"/>
    <mergeCell ref="A22:C22"/>
    <mergeCell ref="A23:C23"/>
    <mergeCell ref="A20:C20"/>
    <mergeCell ref="D20:D23"/>
    <mergeCell ref="E20:E23"/>
    <mergeCell ref="F20:F23"/>
    <mergeCell ref="G24:G27"/>
    <mergeCell ref="H24:H27"/>
    <mergeCell ref="A25:C25"/>
    <mergeCell ref="A26:C26"/>
    <mergeCell ref="A27:C27"/>
    <mergeCell ref="A24:C24"/>
    <mergeCell ref="D24:D27"/>
    <mergeCell ref="E24:E27"/>
    <mergeCell ref="F24:F27"/>
    <mergeCell ref="A28:C28"/>
    <mergeCell ref="D28:D29"/>
    <mergeCell ref="E28:E29"/>
    <mergeCell ref="F28:F29"/>
    <mergeCell ref="G28:G29"/>
    <mergeCell ref="H28:H29"/>
    <mergeCell ref="A29:C29"/>
    <mergeCell ref="A30:C30"/>
    <mergeCell ref="D30:D31"/>
    <mergeCell ref="E30:E31"/>
    <mergeCell ref="F30:F31"/>
    <mergeCell ref="G30:G31"/>
    <mergeCell ref="H30:H31"/>
    <mergeCell ref="A31:C31"/>
    <mergeCell ref="A32:C32"/>
    <mergeCell ref="D32:D33"/>
    <mergeCell ref="E32:E33"/>
    <mergeCell ref="F32:F33"/>
    <mergeCell ref="G32:G33"/>
    <mergeCell ref="H32:H33"/>
    <mergeCell ref="A33:C33"/>
    <mergeCell ref="A34:C34"/>
    <mergeCell ref="D34:D37"/>
    <mergeCell ref="E34:E37"/>
    <mergeCell ref="F34:F37"/>
    <mergeCell ref="G34:G37"/>
    <mergeCell ref="H34:H37"/>
    <mergeCell ref="A35:C35"/>
    <mergeCell ref="A36:C36"/>
    <mergeCell ref="A37:C37"/>
    <mergeCell ref="A38:C38"/>
    <mergeCell ref="D38:D39"/>
    <mergeCell ref="A39:C39"/>
    <mergeCell ref="E38:E39"/>
    <mergeCell ref="F38:F39"/>
    <mergeCell ref="G38:G39"/>
    <mergeCell ref="H38:H39"/>
    <mergeCell ref="G40:G43"/>
    <mergeCell ref="H40:H43"/>
    <mergeCell ref="A41:C41"/>
    <mergeCell ref="A42:C42"/>
    <mergeCell ref="A43:C43"/>
    <mergeCell ref="A40:C40"/>
    <mergeCell ref="D40:D43"/>
    <mergeCell ref="E40:E43"/>
    <mergeCell ref="F40:F43"/>
    <mergeCell ref="G44:G47"/>
    <mergeCell ref="H44:H47"/>
    <mergeCell ref="A45:C45"/>
    <mergeCell ref="A46:C46"/>
    <mergeCell ref="A47:C47"/>
    <mergeCell ref="A44:C44"/>
    <mergeCell ref="D44:D47"/>
    <mergeCell ref="E44:E47"/>
    <mergeCell ref="F44:F47"/>
    <mergeCell ref="A48:C48"/>
    <mergeCell ref="D48:D49"/>
    <mergeCell ref="E48:E49"/>
    <mergeCell ref="F48:F49"/>
    <mergeCell ref="G48:G49"/>
    <mergeCell ref="H48:H49"/>
    <mergeCell ref="A49:C49"/>
    <mergeCell ref="A50:C50"/>
    <mergeCell ref="D50:D51"/>
    <mergeCell ref="E50:E51"/>
    <mergeCell ref="F50:F51"/>
    <mergeCell ref="G50:G51"/>
    <mergeCell ref="H50:H51"/>
    <mergeCell ref="A51:C51"/>
    <mergeCell ref="A52:C52"/>
    <mergeCell ref="D52:D53"/>
    <mergeCell ref="E52:E53"/>
    <mergeCell ref="F52:F53"/>
    <mergeCell ref="G52:G53"/>
    <mergeCell ref="H52:H53"/>
    <mergeCell ref="A53:C53"/>
    <mergeCell ref="A54:C54"/>
    <mergeCell ref="D54:D55"/>
    <mergeCell ref="E54:E55"/>
    <mergeCell ref="F54:F55"/>
    <mergeCell ref="G54:G55"/>
    <mergeCell ref="H54:H55"/>
    <mergeCell ref="A55:C55"/>
    <mergeCell ref="G56:G57"/>
    <mergeCell ref="H56:H57"/>
    <mergeCell ref="A57:C57"/>
    <mergeCell ref="A58:C58"/>
    <mergeCell ref="A56:C56"/>
    <mergeCell ref="D56:D57"/>
    <mergeCell ref="E56:E57"/>
    <mergeCell ref="F56:F57"/>
    <mergeCell ref="A59:C59"/>
    <mergeCell ref="A60:C60"/>
    <mergeCell ref="A61:C61"/>
    <mergeCell ref="A62:C62"/>
    <mergeCell ref="A63:C63"/>
    <mergeCell ref="A64:C64"/>
    <mergeCell ref="E66:F66"/>
    <mergeCell ref="G66:H66"/>
    <mergeCell ref="E67:F67"/>
    <mergeCell ref="G67:H67"/>
    <mergeCell ref="E68:F68"/>
    <mergeCell ref="G68:H68"/>
    <mergeCell ref="A69:C69"/>
    <mergeCell ref="A70:C70"/>
    <mergeCell ref="A73:C73"/>
    <mergeCell ref="A74:C74"/>
    <mergeCell ref="H74:H77"/>
    <mergeCell ref="A75:C75"/>
    <mergeCell ref="A76:C76"/>
    <mergeCell ref="A77:C77"/>
    <mergeCell ref="D74:D77"/>
    <mergeCell ref="E74:E77"/>
    <mergeCell ref="F74:F77"/>
    <mergeCell ref="G74:G77"/>
    <mergeCell ref="A78:C78"/>
    <mergeCell ref="D78:D79"/>
    <mergeCell ref="E78:E79"/>
    <mergeCell ref="F78:F79"/>
    <mergeCell ref="G78:G79"/>
    <mergeCell ref="H78:H79"/>
    <mergeCell ref="A79:C79"/>
    <mergeCell ref="A80:C80"/>
    <mergeCell ref="D80:D83"/>
    <mergeCell ref="E80:E83"/>
    <mergeCell ref="F80:F83"/>
    <mergeCell ref="G80:G83"/>
    <mergeCell ref="H80:H83"/>
    <mergeCell ref="A81:C81"/>
    <mergeCell ref="A82:C82"/>
    <mergeCell ref="A83:C83"/>
    <mergeCell ref="A84:C84"/>
    <mergeCell ref="D84:D85"/>
    <mergeCell ref="A85:C85"/>
    <mergeCell ref="E84:E85"/>
    <mergeCell ref="F84:F85"/>
    <mergeCell ref="G84:G85"/>
    <mergeCell ref="H84:H85"/>
    <mergeCell ref="A86:C86"/>
    <mergeCell ref="D86:D87"/>
    <mergeCell ref="E86:E87"/>
    <mergeCell ref="F86:F87"/>
    <mergeCell ref="G86:G87"/>
    <mergeCell ref="H86:H87"/>
    <mergeCell ref="A87:C87"/>
    <mergeCell ref="A88:C88"/>
    <mergeCell ref="D88:D91"/>
    <mergeCell ref="E88:E91"/>
    <mergeCell ref="F88:F91"/>
    <mergeCell ref="G88:G91"/>
    <mergeCell ref="H88:H91"/>
    <mergeCell ref="A89:C89"/>
    <mergeCell ref="A90:C90"/>
    <mergeCell ref="A91:C91"/>
    <mergeCell ref="A92:C92"/>
    <mergeCell ref="D92:D93"/>
    <mergeCell ref="A93:C93"/>
    <mergeCell ref="E92:E93"/>
    <mergeCell ref="F92:F93"/>
    <mergeCell ref="G92:G93"/>
    <mergeCell ref="H92:H93"/>
    <mergeCell ref="G94:G97"/>
    <mergeCell ref="H94:H97"/>
    <mergeCell ref="A95:C95"/>
    <mergeCell ref="A96:C96"/>
    <mergeCell ref="A97:C97"/>
    <mergeCell ref="A94:C94"/>
    <mergeCell ref="D94:D97"/>
    <mergeCell ref="E94:E97"/>
    <mergeCell ref="F94:F97"/>
    <mergeCell ref="A98:C98"/>
    <mergeCell ref="D98:D99"/>
    <mergeCell ref="E98:E99"/>
    <mergeCell ref="F98:F99"/>
    <mergeCell ref="A99:C99"/>
    <mergeCell ref="A100:C100"/>
    <mergeCell ref="D100:D101"/>
    <mergeCell ref="E100:E101"/>
    <mergeCell ref="A101:C101"/>
    <mergeCell ref="F102:F105"/>
    <mergeCell ref="G98:G99"/>
    <mergeCell ref="H98:H99"/>
    <mergeCell ref="F100:F101"/>
    <mergeCell ref="G100:G101"/>
    <mergeCell ref="H100:H101"/>
    <mergeCell ref="A112:H112"/>
    <mergeCell ref="A110:H110"/>
    <mergeCell ref="G102:G105"/>
    <mergeCell ref="H102:H105"/>
    <mergeCell ref="A103:C103"/>
    <mergeCell ref="A104:C104"/>
    <mergeCell ref="A105:C105"/>
    <mergeCell ref="A102:C102"/>
    <mergeCell ref="D102:D105"/>
    <mergeCell ref="E102:E105"/>
  </mergeCells>
  <printOptions/>
  <pageMargins left="0.33" right="0.19" top="0.5905511811023623" bottom="0.5905511811023623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Baltimor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Бекмурод</dc:creator>
  <cp:keywords/>
  <dc:description/>
  <cp:lastModifiedBy>DEFENDER</cp:lastModifiedBy>
  <cp:lastPrinted>2021-04-26T12:50:12Z</cp:lastPrinted>
  <dcterms:created xsi:type="dcterms:W3CDTF">2004-03-27T07:17:22Z</dcterms:created>
  <dcterms:modified xsi:type="dcterms:W3CDTF">2021-05-10T13:05:19Z</dcterms:modified>
  <cp:category/>
  <cp:version/>
  <cp:contentType/>
  <cp:contentStatus/>
</cp:coreProperties>
</file>